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Hrafnkatla\Downloads\"/>
    </mc:Choice>
  </mc:AlternateContent>
  <xr:revisionPtr revIDLastSave="0" documentId="8_{8FEABE83-24B3-4DBA-9C59-93D72B40654A}" xr6:coauthVersionLast="47" xr6:coauthVersionMax="47" xr10:uidLastSave="{00000000-0000-0000-0000-000000000000}"/>
  <bookViews>
    <workbookView xWindow="-120" yWindow="-120" windowWidth="29040" windowHeight="15840" xr2:uid="{00000000-000D-0000-FFFF-FFFF00000000}"/>
  </bookViews>
  <sheets>
    <sheet name="Title Page" sheetId="12" r:id="rId1"/>
    <sheet name="Contents" sheetId="13" r:id="rId2"/>
    <sheet name="(i) Overview" sheetId="14" r:id="rId3"/>
    <sheet name="(ii) Scoring" sheetId="3" r:id="rId4"/>
    <sheet name="Sheet2" sheetId="11" state="hidden" r:id="rId5"/>
    <sheet name="(iii) Measuring Achievements" sheetId="16" r:id="rId6"/>
    <sheet name="(iv) Peer Review" sheetId="18" r:id="rId7"/>
    <sheet name="(S1) System Partnership" sheetId="2" r:id="rId8"/>
    <sheet name="(S2) Building Resilience" sheetId="7" r:id="rId9"/>
    <sheet name="(S3) Safe &amp; Effective Services" sheetId="8" r:id="rId10"/>
    <sheet name="(S4) Promoting Equity" sheetId="9" r:id="rId11"/>
    <sheet name="(S5) SLI Scoring" sheetId="20" r:id="rId12"/>
    <sheet name="Score" sheetId="21" state="hidden" r:id="rId13"/>
    <sheet name="(S6) Interpreting Your Results" sheetId="22"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0" l="1"/>
  <c r="G16" i="2"/>
  <c r="F5" i="20" s="1"/>
  <c r="D16" i="2"/>
  <c r="D5" i="20" s="1"/>
  <c r="G15" i="7"/>
  <c r="D15" i="7"/>
  <c r="G20" i="8"/>
  <c r="D20" i="8"/>
  <c r="G9" i="9"/>
  <c r="D9" i="9"/>
  <c r="C51" i="21"/>
  <c r="C52" i="21"/>
  <c r="C49" i="21"/>
  <c r="C50" i="21"/>
  <c r="B49" i="21"/>
  <c r="B50" i="21"/>
  <c r="B51" i="21"/>
  <c r="B52" i="21"/>
  <c r="C41" i="21"/>
  <c r="C42" i="21"/>
  <c r="C43" i="21"/>
  <c r="C44" i="21"/>
  <c r="B41" i="21"/>
  <c r="B42" i="21"/>
  <c r="B43" i="21"/>
  <c r="B44" i="21"/>
  <c r="C19" i="21"/>
  <c r="C20" i="21"/>
  <c r="C21" i="21"/>
  <c r="C22" i="21"/>
  <c r="C23" i="21"/>
  <c r="C24" i="21"/>
  <c r="C25" i="21"/>
  <c r="C26" i="21"/>
  <c r="C27" i="21"/>
  <c r="C18" i="21"/>
  <c r="B19" i="21"/>
  <c r="B20" i="21"/>
  <c r="B21" i="21"/>
  <c r="B22" i="21"/>
  <c r="B23" i="21"/>
  <c r="B24" i="21"/>
  <c r="B25" i="21"/>
  <c r="B26" i="21"/>
  <c r="B27" i="21"/>
  <c r="B18" i="21"/>
  <c r="C40" i="21"/>
  <c r="B40" i="21"/>
  <c r="B48" i="21"/>
  <c r="B39" i="21"/>
  <c r="B36" i="21"/>
  <c r="B37" i="21"/>
  <c r="B38" i="21"/>
  <c r="B35" i="21"/>
  <c r="B32" i="21"/>
  <c r="B33" i="21"/>
  <c r="B34" i="21"/>
  <c r="B31" i="21"/>
  <c r="B5" i="21"/>
  <c r="B6" i="21"/>
  <c r="B7" i="21"/>
  <c r="B8" i="21"/>
  <c r="B9" i="21"/>
  <c r="B10" i="21"/>
  <c r="B11" i="21"/>
  <c r="B12" i="21"/>
  <c r="B13" i="21"/>
  <c r="B14" i="21"/>
  <c r="B4" i="21"/>
  <c r="C3" i="21"/>
  <c r="B3" i="21"/>
  <c r="C28" i="21" l="1"/>
  <c r="C57" i="21" s="1"/>
  <c r="E5" i="20"/>
  <c r="B28" i="21"/>
  <c r="B15" i="21"/>
  <c r="C48" i="21"/>
  <c r="C53" i="21" s="1"/>
  <c r="C59" i="21" s="1"/>
  <c r="C39" i="21"/>
  <c r="C36" i="21"/>
  <c r="C37" i="21"/>
  <c r="C38" i="21"/>
  <c r="C35" i="21"/>
  <c r="C32" i="21"/>
  <c r="C33" i="21"/>
  <c r="C34" i="21"/>
  <c r="C31" i="21"/>
  <c r="C4" i="21"/>
  <c r="C5" i="21"/>
  <c r="C6" i="21"/>
  <c r="C7" i="21"/>
  <c r="C8" i="21"/>
  <c r="C9" i="21"/>
  <c r="C10" i="21"/>
  <c r="C11" i="21"/>
  <c r="C12" i="21"/>
  <c r="C13" i="21"/>
  <c r="C14" i="21"/>
  <c r="C45" i="21" l="1"/>
  <c r="C58" i="21" s="1"/>
  <c r="C15" i="21"/>
  <c r="B45" i="21"/>
  <c r="B53" i="21"/>
  <c r="C60" i="21" l="1"/>
  <c r="G10" i="20" s="1"/>
  <c r="C56" i="21"/>
  <c r="G5" i="20" s="1"/>
  <c r="G8" i="20"/>
  <c r="G7" i="20"/>
  <c r="G6" i="20"/>
  <c r="F8" i="20" l="1"/>
  <c r="F6" i="20"/>
  <c r="F7" i="20"/>
  <c r="F10" i="20" l="1"/>
  <c r="D8" i="20"/>
  <c r="E8" i="20" s="1"/>
  <c r="D7" i="20" l="1"/>
  <c r="E7" i="20" s="1"/>
  <c r="D6" i="20"/>
  <c r="E6" i="20" l="1"/>
  <c r="D10" i="20"/>
  <c r="E10" i="20" s="1"/>
</calcChain>
</file>

<file path=xl/sharedStrings.xml><?xml version="1.0" encoding="utf-8"?>
<sst xmlns="http://schemas.openxmlformats.org/spreadsheetml/2006/main" count="230" uniqueCount="164">
  <si>
    <t>[LOGO]</t>
  </si>
  <si>
    <t>Local Authority area</t>
  </si>
  <si>
    <t>Name of SLI lead contact</t>
  </si>
  <si>
    <t>Email address</t>
  </si>
  <si>
    <t>Telephone/mobile number</t>
  </si>
  <si>
    <t>Role and employing organisation</t>
  </si>
  <si>
    <t>Date of completion</t>
  </si>
  <si>
    <t>Contents</t>
  </si>
  <si>
    <t>Click to view:</t>
  </si>
  <si>
    <t>Introduction</t>
  </si>
  <si>
    <t>i)</t>
  </si>
  <si>
    <t>Overview</t>
  </si>
  <si>
    <t>ii)</t>
  </si>
  <si>
    <t>Scoring</t>
  </si>
  <si>
    <t>iii)</t>
  </si>
  <si>
    <t>Measuring Achievements</t>
  </si>
  <si>
    <t>iv)</t>
  </si>
  <si>
    <t>Peer review</t>
  </si>
  <si>
    <t>Section 1</t>
  </si>
  <si>
    <t>Successful system leadership</t>
  </si>
  <si>
    <t>Section 2</t>
  </si>
  <si>
    <t>Building individual and community leadership</t>
  </si>
  <si>
    <t>Section 3</t>
  </si>
  <si>
    <t>Safe services</t>
  </si>
  <si>
    <t>Evidence-based services</t>
  </si>
  <si>
    <t>Patient experience-centred services</t>
  </si>
  <si>
    <t>Section 4</t>
  </si>
  <si>
    <t>Promoting equity</t>
  </si>
  <si>
    <t>Section 5</t>
  </si>
  <si>
    <t>SLI Scoring</t>
  </si>
  <si>
    <t>Section 6</t>
  </si>
  <si>
    <t>Interpreting your results</t>
  </si>
  <si>
    <t>&lt; Previous page</t>
  </si>
  <si>
    <t>Next page &gt;</t>
  </si>
  <si>
    <t>Scoring Guidelines</t>
  </si>
  <si>
    <r>
      <rPr>
        <b/>
        <sz val="11"/>
        <color theme="1"/>
        <rFont val="Calibri"/>
        <family val="2"/>
        <scheme val="minor"/>
      </rPr>
      <t xml:space="preserve">Scoring - how to rate the evidence
</t>
    </r>
    <r>
      <rPr>
        <sz val="11"/>
        <color theme="1"/>
        <rFont val="Calibri"/>
        <family val="2"/>
        <scheme val="minor"/>
      </rPr>
      <t xml:space="preserve">When using the self-assessment tool to evaluate local systems against the criteria, the following ratings should be used:
• </t>
    </r>
    <r>
      <rPr>
        <b/>
        <sz val="11"/>
        <color theme="1"/>
        <rFont val="Calibri"/>
        <family val="2"/>
        <scheme val="minor"/>
      </rPr>
      <t>Early - No evidence of achievement</t>
    </r>
    <r>
      <rPr>
        <sz val="11"/>
        <color theme="1"/>
        <rFont val="Calibri"/>
        <family val="2"/>
        <scheme val="minor"/>
      </rPr>
      <t xml:space="preserve">
Score: 0
• </t>
    </r>
    <r>
      <rPr>
        <b/>
        <sz val="11"/>
        <color theme="1"/>
        <rFont val="Calibri"/>
        <family val="2"/>
        <scheme val="minor"/>
      </rPr>
      <t>Developing - Some evidence of achievement</t>
    </r>
    <r>
      <rPr>
        <sz val="11"/>
        <color theme="1"/>
        <rFont val="Calibri"/>
        <family val="2"/>
        <scheme val="minor"/>
      </rPr>
      <t xml:space="preserve">
Score: 1
• </t>
    </r>
    <r>
      <rPr>
        <b/>
        <sz val="11"/>
        <color theme="1"/>
        <rFont val="Calibri"/>
        <family val="2"/>
        <scheme val="minor"/>
      </rPr>
      <t>Mature - Strong evidence of achievement</t>
    </r>
    <r>
      <rPr>
        <sz val="11"/>
        <color theme="1"/>
        <rFont val="Calibri"/>
        <family val="2"/>
        <scheme val="minor"/>
      </rPr>
      <t xml:space="preserve">
Score: 2
• </t>
    </r>
    <r>
      <rPr>
        <b/>
        <sz val="11"/>
        <color theme="1"/>
        <rFont val="Calibri"/>
        <family val="2"/>
        <scheme val="minor"/>
      </rPr>
      <t>Transformational - Clear evidence of outstanding achievement and innovatory practices</t>
    </r>
    <r>
      <rPr>
        <sz val="11"/>
        <color theme="1"/>
        <rFont val="Calibri"/>
        <family val="2"/>
        <scheme val="minor"/>
      </rPr>
      <t xml:space="preserve">
Score: 3</t>
    </r>
  </si>
  <si>
    <t>Self-assessment score</t>
  </si>
  <si>
    <t>Peer review score</t>
  </si>
  <si>
    <t>Early (score 0)</t>
  </si>
  <si>
    <t>Developing (score 1)</t>
  </si>
  <si>
    <t>Mature (score 2)</t>
  </si>
  <si>
    <t>Transformational (score 3)</t>
  </si>
  <si>
    <t>Type of data</t>
  </si>
  <si>
    <t>Examples of data sources</t>
  </si>
  <si>
    <t>National sources</t>
  </si>
  <si>
    <t>Information on the range of local and national data available is available from PHE</t>
  </si>
  <si>
    <r>
      <t xml:space="preserve">• PHE Sexual and Reproductive Health Profile </t>
    </r>
    <r>
      <rPr>
        <sz val="11"/>
        <rFont val="Calibri"/>
        <family val="2"/>
        <scheme val="minor"/>
      </rPr>
      <t>includes rates for key STI diagnoses, HIV testing, abortions, LARCs, and under 18 conceptions</t>
    </r>
  </si>
  <si>
    <t>• PHE Child and Maternal Health Profiles</t>
  </si>
  <si>
    <t>• Local Authority Sexual Health, Reproductive Health and HIV Epidemiology Reports (LASERs)</t>
  </si>
  <si>
    <r>
      <t>• Public Health Outcomes Framework</t>
    </r>
    <r>
      <rPr>
        <sz val="11"/>
        <rFont val="Calibri"/>
        <family val="2"/>
        <scheme val="minor"/>
      </rPr>
      <t xml:space="preserve"> includes under 18 conception, chlamydia detection rate, HIV later diagnosis, infectious disease screening in pregnancy, and HPV vaccination coverage</t>
    </r>
  </si>
  <si>
    <t>Locally developed data sources</t>
  </si>
  <si>
    <t>NICE have published a number of quality standards relating to SH, RH and HIV. The statements within the standard can 
be used to design local evaluations. These include:</t>
  </si>
  <si>
    <t>• Sexual Health</t>
  </si>
  <si>
    <t>• HIV Testing: encouraging uptake</t>
  </si>
  <si>
    <t>• Contraception</t>
  </si>
  <si>
    <r>
      <rPr>
        <sz val="11"/>
        <rFont val="Calibri"/>
        <family val="2"/>
        <scheme val="minor"/>
      </rPr>
      <t xml:space="preserve">Service Key Performance Indicators include information on service uptake, and key sexual health outcomes. Examples of indicators are included in the national </t>
    </r>
    <r>
      <rPr>
        <u/>
        <sz val="11"/>
        <color theme="10"/>
        <rFont val="Calibri"/>
        <family val="2"/>
        <scheme val="minor"/>
      </rPr>
      <t>Integrated Sexual Health Services Service Specification</t>
    </r>
  </si>
  <si>
    <t>Service Evaluation</t>
  </si>
  <si>
    <r>
      <t xml:space="preserve">Public Health England resources for practitioners </t>
    </r>
    <r>
      <rPr>
        <sz val="11"/>
        <rFont val="Calibri"/>
        <family val="2"/>
        <scheme val="minor"/>
      </rPr>
      <t xml:space="preserve">to undertake evaluations of interventions or projects in sexual health, reproductive health and HIV services </t>
    </r>
  </si>
  <si>
    <t>Local Population</t>
  </si>
  <si>
    <t>The local Joint Strategic Needs Assessment will include an overview of the demographics of the local population. It should also include key sexual health needs and risk groups. Local areas can also undertake local sexual health needs assessments.</t>
  </si>
  <si>
    <t>Patient Voice</t>
  </si>
  <si>
    <t>Patient feedback including patient reported outcomes measures (PROMS), patient reported experience measures (PREMS), surveys, patient groups, or case studies.
Resident surveys or surveys with targeted groups could include questions on SRH to get information from people who do 
not access services.</t>
  </si>
  <si>
    <t>Qualitative measures</t>
  </si>
  <si>
    <t>Working with other local areas can provide useful challenge and benchmarking to local systems. This could include engaging in sector-led improvement or peer to peer audits and review and comparing your outcome measures against statistical neighbours.</t>
  </si>
  <si>
    <t>Value for money</t>
  </si>
  <si>
    <t>Range of tools available – Options include:</t>
  </si>
  <si>
    <r>
      <rPr>
        <sz val="11"/>
        <rFont val="Calibri"/>
        <family val="2"/>
        <scheme val="minor"/>
      </rPr>
      <t xml:space="preserve">• PHE tool: </t>
    </r>
    <r>
      <rPr>
        <u/>
        <sz val="11"/>
        <color theme="10"/>
        <rFont val="Calibri"/>
        <family val="2"/>
        <scheme val="minor"/>
      </rPr>
      <t>Estimating the return on investment in Contraceptive Services</t>
    </r>
  </si>
  <si>
    <t>• PHE Spend and Outcome Tool (SPOT)</t>
  </si>
  <si>
    <t>Peer Review</t>
  </si>
  <si>
    <t>Section 1: Successful System Partnership</t>
  </si>
  <si>
    <r>
      <rPr>
        <b/>
        <sz val="11"/>
        <color theme="1"/>
        <rFont val="Calibri"/>
        <family val="2"/>
        <scheme val="minor"/>
      </rPr>
      <t xml:space="preserve">Scoring Guidelines
</t>
    </r>
    <r>
      <rPr>
        <sz val="11"/>
        <color theme="1"/>
        <rFont val="Calibri"/>
        <family val="2"/>
        <scheme val="minor"/>
      </rPr>
      <t xml:space="preserve">
0 - Early (no evidence)
1 - Developing (some evidence)
2- Mature (strong evidence)
3 - Transformational</t>
    </r>
  </si>
  <si>
    <t>Brief comments and references/links to evidence</t>
  </si>
  <si>
    <t>Actions You Plan To Take</t>
  </si>
  <si>
    <t>Peer review score (optional)</t>
  </si>
  <si>
    <t xml:space="preserve">There is identifiable leadership that supports local decision making, informed by evidence and population need, whilst considering inequalities and cost-effectiveness </t>
  </si>
  <si>
    <t>There is a clear, shared strategic vision and goals that are agreed by all partners across the system and using ICSs as conveners</t>
  </si>
  <si>
    <t xml:space="preserve">Partners demonstrate how they are putting patient and public voices at the centre of the development of services and interventions </t>
  </si>
  <si>
    <t xml:space="preserve">There is clear governance that is transparent, accountable, co-owned, and understood by all partners </t>
  </si>
  <si>
    <t>Commissioners and providers work together across organisational boundaries to develop and support consistent and coherent services and pathways in response to population need</t>
  </si>
  <si>
    <t>Commissioners and providers work together to understand local trends and emerging issues, eg. Chemsex (using drugs to enhance sexual experience and reduce inhibitions) and how this informs action</t>
  </si>
  <si>
    <t>Efforts are made to understand unmet demand within the population and address this</t>
  </si>
  <si>
    <t>1. 10</t>
  </si>
  <si>
    <t xml:space="preserve">There is agreement on shared local outcomes and indicators and leaders are responsible for monitoring progress </t>
  </si>
  <si>
    <t>1. 11</t>
  </si>
  <si>
    <t xml:space="preserve">The system supports the development of new local models of care across primary, secondary, voluntary and other sectors through collaboration </t>
  </si>
  <si>
    <t>1. 12</t>
  </si>
  <si>
    <t>A “whole system approach” is taken when rises in any STI are observed/suspected; using early alerts, sharing resources and having a commitment to partnership working with the aim to protect those with or at risk from the consequences of the infections</t>
  </si>
  <si>
    <t>Total score:</t>
  </si>
  <si>
    <t>Section 2: Building Individual and Community Resilience</t>
  </si>
  <si>
    <t>2. How far does your local system work together to build individual and community resilience?</t>
  </si>
  <si>
    <t>There is evidence that key populations are prioritised in local SH, RH and HIV strategies</t>
  </si>
  <si>
    <t xml:space="preserve">Partners work across the wider system to address barriers to accessing service, including identifying the issues that prevent people from seeking help </t>
  </si>
  <si>
    <t>There is support for people of all ages and backgrounds to have a positive approach to sexuality and sexual relationships</t>
  </si>
  <si>
    <t>Stigma is addressed and partners work together to make everyone, including professionals, more comfortable in discussing SH, RH and HIV</t>
  </si>
  <si>
    <t>Harmful cultural norms regarding sex and relationships are addressed at a local level, to contribute to wider societal shift in perception</t>
  </si>
  <si>
    <t>Partners ensure that all local work, including campaigns and materials, is evidence based and targeted 
to local need</t>
  </si>
  <si>
    <t xml:space="preserve">The information and messages that are provided are accurate, up to date, and accessible to all; delivered through channels tailored to the target audience </t>
  </si>
  <si>
    <t xml:space="preserve">There is support for parents, carers and young people to; understand the role of consent and the risks of non-consensual sex, recognise the characteristics of a healthy relationship, understand the risks associated with exploitation online, and know where to seek help </t>
  </si>
  <si>
    <t>2. 10</t>
  </si>
  <si>
    <t>The delivery of high quality relationships and sex education is supported in schools, or other education or young peoples’ settings, in line with current legislation to support young people to make informed choices (leave blank if not within your remit)</t>
  </si>
  <si>
    <t>Section 3: Safe and Effective Services</t>
  </si>
  <si>
    <r>
      <t xml:space="preserve">3. How </t>
    </r>
    <r>
      <rPr>
        <b/>
        <u/>
        <sz val="11"/>
        <color theme="1"/>
        <rFont val="Calibri"/>
        <family val="2"/>
        <scheme val="minor"/>
      </rPr>
      <t>safe</t>
    </r>
    <r>
      <rPr>
        <b/>
        <sz val="11"/>
        <color theme="1"/>
        <rFont val="Calibri"/>
        <family val="2"/>
        <scheme val="minor"/>
      </rPr>
      <t xml:space="preserve"> are your services?</t>
    </r>
  </si>
  <si>
    <t>Clinical services are delivered in line with the guidelines and standards of FSRH, BASHH and BHIVA</t>
  </si>
  <si>
    <t xml:space="preserve">Services demonstrate commitment to the local development and maintenance of an appropriately skilled workforce </t>
  </si>
  <si>
    <t>Services put safeguarding young people and vulnerable adults at the heart of delivery. This includes working with the wider safeguarding system, and considering Child Sexual Exploitation, domestic abuse, coercive relationships, and other safeguarding concerns. Staff are trained to be able to respond to these issues safely and effectively</t>
  </si>
  <si>
    <r>
      <rPr>
        <sz val="11"/>
        <rFont val="Calibri"/>
        <family val="2"/>
        <scheme val="minor"/>
      </rPr>
      <t>Services maintain client confidentiality, handling all personal information with care and in accordance with</t>
    </r>
    <r>
      <rPr>
        <u/>
        <sz val="11"/>
        <color theme="10"/>
        <rFont val="Calibri"/>
        <family val="2"/>
        <scheme val="minor"/>
      </rPr>
      <t xml:space="preserve"> recommended standards for confidentiality</t>
    </r>
  </si>
  <si>
    <r>
      <t xml:space="preserve">4. How </t>
    </r>
    <r>
      <rPr>
        <b/>
        <u/>
        <sz val="11"/>
        <color theme="1"/>
        <rFont val="Calibri"/>
        <family val="2"/>
        <scheme val="minor"/>
      </rPr>
      <t>evidence-based</t>
    </r>
    <r>
      <rPr>
        <b/>
        <sz val="11"/>
        <color theme="1"/>
        <rFont val="Calibri"/>
        <family val="2"/>
        <scheme val="minor"/>
      </rPr>
      <t xml:space="preserve"> are your services?</t>
    </r>
  </si>
  <si>
    <t>Services implement evidence-based interventions, ensuring new areas of innovation are identified, implemented where appropriate and evaluated, and that new models of service delivery are flexed to meet the needs of key groups</t>
  </si>
  <si>
    <t>Services offer appropriate digital technologies to support access to services and information</t>
  </si>
  <si>
    <r>
      <t xml:space="preserve">5. How far do your services </t>
    </r>
    <r>
      <rPr>
        <b/>
        <u/>
        <sz val="11"/>
        <color theme="1"/>
        <rFont val="Calibri"/>
        <family val="2"/>
        <scheme val="minor"/>
      </rPr>
      <t>put patient experience at their centre</t>
    </r>
    <r>
      <rPr>
        <b/>
        <sz val="11"/>
        <color theme="1"/>
        <rFont val="Calibri"/>
        <family val="2"/>
        <scheme val="minor"/>
      </rPr>
      <t>?</t>
    </r>
  </si>
  <si>
    <t>Services are open access (without referral and irrespective of geographical location) to testing, diagnosis and treatment services which are free at point of delivery</t>
  </si>
  <si>
    <t>Open-access services offer HIV/BBV testing; STI screening and treatment; and related provision, including PrEP, regardless of service type or location</t>
  </si>
  <si>
    <t>Specialist services offer face-to-face and remote (telephone and/or video) consultations and online services such as self-sampling (in-house or in partnership with another organisation)</t>
  </si>
  <si>
    <t xml:space="preserve">Specialist services work to support the wider system including primary care services, education, health promotion services, and the voluntary sector (prevention and health improvement approaches) </t>
  </si>
  <si>
    <t>Services utilise patient feedback to develop and improve practice and service provision on a continual basis</t>
  </si>
  <si>
    <t>Section 4: Promoting Equity</t>
  </si>
  <si>
    <t>6. How does your local system promote equity?</t>
  </si>
  <si>
    <t>The local system uses population health data and local service data to identify inequalities in access and uptake of services across the local system and to maximise effectiveness of resources</t>
  </si>
  <si>
    <t>There is delivery and evaluation of targeted work to address inequalities in SH, RH and HIV, with a focus on key populations and appropriately targeted services to meet their needs</t>
  </si>
  <si>
    <t>Key populations are engaged in the development and delivery of strategies to improve SH, RH and HIV, and in the evaluation and development of local services</t>
  </si>
  <si>
    <r>
      <rPr>
        <sz val="11"/>
        <rFont val="Calibri"/>
        <family val="2"/>
        <scheme val="minor"/>
      </rPr>
      <t xml:space="preserve">The local partnership has reviewed the </t>
    </r>
    <r>
      <rPr>
        <u/>
        <sz val="11"/>
        <color theme="10"/>
        <rFont val="Calibri"/>
        <family val="2"/>
        <scheme val="minor"/>
      </rPr>
      <t>PHE variation in outcomes toolkit</t>
    </r>
    <r>
      <rPr>
        <sz val="11"/>
        <rFont val="Calibri"/>
        <family val="2"/>
        <scheme val="minor"/>
      </rPr>
      <t xml:space="preserve"> to identify inequalities in the SRH system and delivery locally</t>
    </r>
  </si>
  <si>
    <t>Section 5: SLI Scoring</t>
  </si>
  <si>
    <t>Section</t>
  </si>
  <si>
    <t>Evidence of achievement</t>
  </si>
  <si>
    <t>Max score</t>
  </si>
  <si>
    <t>% of max score</t>
  </si>
  <si>
    <t>% of peer review score</t>
  </si>
  <si>
    <t>System Partnership</t>
  </si>
  <si>
    <t>Building Resilience</t>
  </si>
  <si>
    <t>Safe and Effective Services</t>
  </si>
  <si>
    <t>Promoting Equity</t>
  </si>
  <si>
    <t>Total score</t>
  </si>
  <si>
    <t>Questions</t>
  </si>
  <si>
    <t>(S1) System Partnership</t>
  </si>
  <si>
    <t>Sum</t>
  </si>
  <si>
    <t>(S2) Building Resilience</t>
  </si>
  <si>
    <t>(S3) Safe &amp; Effective Services</t>
  </si>
  <si>
    <t>(S4) Promoting Equity</t>
  </si>
  <si>
    <t>Peer review score %</t>
  </si>
  <si>
    <t>Safe &amp; Effective Services</t>
  </si>
  <si>
    <t>Total</t>
  </si>
  <si>
    <t>0-25%</t>
  </si>
  <si>
    <t>Early achievement</t>
  </si>
  <si>
    <t>25-50%</t>
  </si>
  <si>
    <t>Developing achievement</t>
  </si>
  <si>
    <t>50-75%</t>
  </si>
  <si>
    <t>Mature achievement</t>
  </si>
  <si>
    <t>75%+</t>
  </si>
  <si>
    <t>Outstanding achievement</t>
  </si>
  <si>
    <t>Open-access services offer the full range of contraception, emergency contraception and reproductive health advice regardless of service type or location</t>
  </si>
  <si>
    <t>Local HIV, reproductive health and sexual health self-assessment tool</t>
  </si>
  <si>
    <t>1. How effective is your local system partnership?                                                     The local ‘system’ should be well defined, to take a full view of the responsibilities for population level improvements in SH, RH &amp; HIV which sit with Local Authorities (public health, social care, education, leisure), the NHS and voluntary sector organisations</t>
  </si>
  <si>
    <t>Services are developed based on evidence-based guidance that recognises the three key areas of safety, effectiveness and patient experience
(See 'Measuring Achievements' section for links to guidance.)</t>
  </si>
  <si>
    <t>Service KPIs and Evidence</t>
  </si>
  <si>
    <r>
      <rPr>
        <sz val="11"/>
        <rFont val="Calibri"/>
        <family val="2"/>
        <scheme val="minor"/>
      </rPr>
      <t xml:space="preserve">EIAs have been undertaken to assess impact on key vulnerable populations and groups with protected characteristics, to meet the </t>
    </r>
    <r>
      <rPr>
        <u/>
        <sz val="11"/>
        <color theme="10"/>
        <rFont val="Calibri"/>
        <family val="2"/>
        <scheme val="minor"/>
      </rPr>
      <t xml:space="preserve">dimensions of health inequalities.
</t>
    </r>
    <r>
      <rPr>
        <sz val="11"/>
        <rFont val="Calibri"/>
        <family val="2"/>
        <scheme val="minor"/>
      </rPr>
      <t>e.g. JSNA and public health services all consider comprehensive profiles of LGBTQ+</t>
    </r>
  </si>
  <si>
    <t>There is a whole system approach which has “buy-in” at all levels and is driven by local SH, RH and HIV networks, drawing on local expertise with all members understanding their role. This would imply a strong collaborative or partnership approach with a wide range of stakeholders. e.g. involving GPs, pharmacy, health protection, Commissioners, LA, CCG and NHS partners all drawn in</t>
  </si>
  <si>
    <t>The distinct responsibilities of separate organisation are recognised, and individuals work across organisational boundaries to help achieve a “whole system approach” to developing integrated and cost-effective SH, RH and HIV services through joint arrangements or pathways, in response to identified population need. This would imply partnership working but there isn't buy-in for a whole system approach with a wide range of stakeholders.</t>
  </si>
  <si>
    <t>Initiatives across the local system which focus on enhancing and promoting self-care are supported and evaluated</t>
  </si>
  <si>
    <t>Initiatives across the local system which focus on enhancing individual and community resilience are supported and evaluated</t>
  </si>
  <si>
    <r>
      <rPr>
        <sz val="11"/>
        <rFont val="Calibri"/>
        <family val="2"/>
        <scheme val="minor"/>
      </rPr>
      <t>Services maintain a focus on primary prevention including the use of condoms and effective contraception and the</t>
    </r>
    <r>
      <rPr>
        <sz val="11"/>
        <rFont val="Calibri (Body)"/>
      </rPr>
      <t xml:space="preserve"> </t>
    </r>
    <r>
      <rPr>
        <u/>
        <sz val="11"/>
        <color theme="10"/>
        <rFont val="Calibri"/>
        <family val="2"/>
        <scheme val="minor"/>
      </rPr>
      <t>delivery of vaccinations</t>
    </r>
    <r>
      <rPr>
        <sz val="11"/>
        <rFont val="Calibri"/>
        <family val="2"/>
        <scheme val="minor"/>
      </rPr>
      <t xml:space="preserve"> (including HPV and Hepatitis B as indicated)</t>
    </r>
  </si>
  <si>
    <t>In association with...</t>
  </si>
  <si>
    <r>
      <rPr>
        <sz val="11"/>
        <rFont val="Calibri"/>
        <family val="2"/>
      </rPr>
      <t xml:space="preserve">Sector Led Improvement (SLI) is the approach to put improvements in place by Local Authorities and the Local Government Association (LGA). SLI helps to support Local Authorities continue their own improvement journey, access key resources and contribute to the improvement of local government as a whole. This tool is for Local Authority teams to use; however, this does not mean based on your own networks and ways of working that you cannot conduct this wider alongside colleagues. It is for each area to decide how best to use the tool in order to get the most out of it. 
This SLI self-assessment tool is based on learning from The Association of Directors of Public Health (ADPH) &amp; Public Health England (PHE)'s What Good Looks Like (WGLL) programme.  The publication </t>
    </r>
    <r>
      <rPr>
        <u/>
        <sz val="11"/>
        <color theme="10"/>
        <rFont val="Calibri"/>
        <family val="2"/>
      </rPr>
      <t xml:space="preserve">'What Good Sexual Health, Reproductive Health and HIV Provision Looks Like' </t>
    </r>
    <r>
      <rPr>
        <sz val="11"/>
        <rFont val="Calibri"/>
        <family val="2"/>
      </rPr>
      <t xml:space="preserve">sets out guiding principles of what good quality looks like for local delivery. The WGLL publication is intended to be used as an iterative resource and a tool to strengthen SLI processes. This tool should provide a framework for teams to be able to measure themselves against the WGLL programme and provide a baseline for how best to improve or where certain areas might need improvement. This tool should not be used to judge but to be able to provide a starting point for Local Authority teams to be able to evidence where things are working well and where things could be stregthened. </t>
    </r>
    <r>
      <rPr>
        <u/>
        <sz val="11"/>
        <color theme="10"/>
        <rFont val="Calibri"/>
        <family val="2"/>
      </rPr>
      <t xml:space="preserve">
</t>
    </r>
    <r>
      <rPr>
        <sz val="11"/>
        <rFont val="Calibri"/>
        <family val="2"/>
      </rPr>
      <t xml:space="preserve">
The WGLL vision is to improve outcomes and reduce inequalities in sexual health, reproductive health and HIV for local people and communities. This will be achieved by strengthening a coordinated system-wide approach to reducing the adverse consequences of poor sexual and reproductive health, including sexually-transmitted infections and unplanned pregnancies, and to reduce stigma and discrimination. Local systems will support individuals and communities, irrespective of background and circumstance, to make informed choices and to develop safe, healthy, enjoyable and consensual sexual relationships.</t>
    </r>
  </si>
  <si>
    <t xml:space="preserve">Achievement can be monitored and evidenced using a range of data sources and tools. These could be national, regional, tools used in your authority or organisation. Listed below are some examples to support but this is not an extensive list. Any evidence you have can be used to support your scoring. </t>
  </si>
  <si>
    <t>Peer review is an optional exercise that takes place after the self-assessment has been completed. This can be done by someone in your local authority or together as a network. 
It provides an opportunity for your local authority to identify local strengths and areas that may benefit from further development as well as to learn from practice elsewhere through resources and other information relevant to the self-assessment.
Our advice to those planning to undertake peer review is to keep the process manageable for those reviewing the findings. The partnership will need to demonstrate the reason for its scores but should try not to submit too many documents as evidence. Only share the most relevant evidence from the completed self-assessment with the lead (core) assessor.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</si>
</sst>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Calibri"/>
      <family val="2"/>
      <scheme val="minor"/>
    </font>
    <font>
      <sz val="12"/>
      <color theme="1"/>
      <name val="Segoe UI"/>
      <family val="2"/>
    </font>
    <font>
      <sz val="28"/>
      <color theme="1"/>
      <name val="Calibri"/>
      <family val="2"/>
      <scheme val="minor"/>
    </font>
    <font>
      <b/>
      <sz val="28"/>
      <color theme="1"/>
      <name val="Calibri"/>
      <family val="2"/>
      <scheme val="minor"/>
    </font>
    <font>
      <b/>
      <u/>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b/>
      <sz val="36"/>
      <color theme="1"/>
      <name val="Calibri"/>
      <family val="2"/>
      <scheme val="minor"/>
    </font>
    <font>
      <b/>
      <sz val="14"/>
      <color theme="1"/>
      <name val="Calibri"/>
      <family val="2"/>
      <scheme val="minor"/>
    </font>
    <font>
      <sz val="14"/>
      <color theme="1"/>
      <name val="Calibri"/>
      <family val="2"/>
      <scheme val="minor"/>
    </font>
    <font>
      <b/>
      <sz val="11"/>
      <color rgb="FF000000"/>
      <name val="Calibri"/>
      <family val="2"/>
    </font>
    <font>
      <b/>
      <sz val="11"/>
      <name val="Calibri"/>
      <family val="2"/>
    </font>
    <font>
      <sz val="11"/>
      <color theme="1"/>
      <name val="Calibri"/>
      <family val="2"/>
    </font>
    <font>
      <b/>
      <sz val="11"/>
      <color theme="1"/>
      <name val="Calibri"/>
      <family val="2"/>
    </font>
    <font>
      <sz val="10"/>
      <color theme="1"/>
      <name val="Calibri"/>
      <family val="2"/>
      <scheme val="minor"/>
    </font>
    <font>
      <sz val="11"/>
      <name val="Calibri (Body)"/>
    </font>
    <font>
      <i/>
      <sz val="9"/>
      <color theme="3"/>
      <name val="Calibri"/>
      <family val="2"/>
      <scheme val="minor"/>
    </font>
    <font>
      <sz val="11"/>
      <name val="Calibri"/>
      <family val="2"/>
    </font>
    <font>
      <u/>
      <sz val="11"/>
      <color theme="10"/>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s>
  <borders count="44">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style="thick">
        <color indexed="64"/>
      </right>
      <top/>
      <bottom/>
      <diagonal/>
    </border>
    <border>
      <left style="thick">
        <color indexed="64"/>
      </left>
      <right/>
      <top/>
      <bottom style="thick">
        <color indexed="64"/>
      </bottom>
      <diagonal/>
    </border>
    <border>
      <left/>
      <right/>
      <top/>
      <bottom style="thick">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6" fillId="0" borderId="0" applyNumberFormat="0" applyFill="0" applyBorder="0" applyAlignment="0" applyProtection="0"/>
  </cellStyleXfs>
  <cellXfs count="177">
    <xf numFmtId="0" fontId="0" fillId="0" borderId="0" xfId="0"/>
    <xf numFmtId="0" fontId="0" fillId="0" borderId="0" xfId="0" applyAlignment="1">
      <alignment vertical="center" wrapText="1"/>
    </xf>
    <xf numFmtId="0" fontId="2" fillId="0" borderId="0" xfId="0" applyFont="1" applyAlignment="1">
      <alignment vertical="center" wrapText="1"/>
    </xf>
    <xf numFmtId="0" fontId="0" fillId="0" borderId="0" xfId="0" applyAlignment="1"/>
    <xf numFmtId="0" fontId="0" fillId="0" borderId="0" xfId="0" applyAlignment="1">
      <alignment horizontal="left" vertical="center"/>
    </xf>
    <xf numFmtId="0" fontId="0" fillId="2" borderId="0" xfId="0" applyFill="1" applyAlignment="1">
      <alignment wrapText="1"/>
    </xf>
    <xf numFmtId="0" fontId="0" fillId="2" borderId="0" xfId="0" applyFill="1" applyAlignment="1"/>
    <xf numFmtId="0" fontId="0" fillId="2" borderId="0" xfId="0" applyFill="1" applyAlignment="1">
      <alignment horizontal="left" vertical="center" wrapText="1"/>
    </xf>
    <xf numFmtId="0" fontId="0" fillId="2" borderId="0" xfId="0" applyFill="1" applyAlignment="1">
      <alignment horizontal="left" vertical="center"/>
    </xf>
    <xf numFmtId="0" fontId="0" fillId="2" borderId="0" xfId="0" applyFill="1"/>
    <xf numFmtId="0" fontId="0" fillId="2" borderId="0" xfId="0" applyFill="1" applyBorder="1"/>
    <xf numFmtId="0" fontId="0" fillId="0" borderId="7"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1" fillId="3" borderId="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3" xfId="0" applyFont="1" applyFill="1" applyBorder="1" applyAlignment="1">
      <alignment horizontal="left" vertical="center" wrapText="1" indent="1"/>
    </xf>
    <xf numFmtId="0" fontId="1" fillId="2" borderId="0" xfId="0" applyFont="1" applyFill="1" applyAlignment="1">
      <alignment horizontal="right" vertical="center"/>
    </xf>
    <xf numFmtId="0" fontId="1" fillId="3" borderId="8" xfId="0" applyFont="1" applyFill="1" applyBorder="1" applyAlignment="1">
      <alignment horizontal="center" vertical="center" wrapText="1"/>
    </xf>
    <xf numFmtId="0" fontId="1" fillId="3" borderId="4" xfId="0" applyFont="1" applyFill="1" applyBorder="1" applyAlignment="1">
      <alignment horizontal="left" vertical="center" wrapText="1" indent="1"/>
    </xf>
    <xf numFmtId="0" fontId="1" fillId="2" borderId="0" xfId="0" applyFont="1" applyFill="1" applyAlignment="1">
      <alignment horizontal="center" vertical="center"/>
    </xf>
    <xf numFmtId="0" fontId="0" fillId="0" borderId="0" xfId="0" applyAlignment="1">
      <alignment vertical="top" wrapText="1"/>
    </xf>
    <xf numFmtId="0" fontId="0" fillId="2" borderId="0" xfId="0" applyFill="1" applyAlignment="1">
      <alignment vertical="top" wrapText="1"/>
    </xf>
    <xf numFmtId="0" fontId="0" fillId="2" borderId="0" xfId="0" applyFill="1" applyAlignment="1">
      <alignment vertical="center" wrapText="1"/>
    </xf>
    <xf numFmtId="0" fontId="2" fillId="2" borderId="0" xfId="0" applyFont="1" applyFill="1" applyAlignment="1">
      <alignment vertical="center" wrapText="1"/>
    </xf>
    <xf numFmtId="0" fontId="0" fillId="0" borderId="14" xfId="0" applyBorder="1" applyAlignment="1">
      <alignment vertical="top" wrapText="1"/>
    </xf>
    <xf numFmtId="0" fontId="0" fillId="0" borderId="4" xfId="0" applyBorder="1" applyAlignment="1">
      <alignment vertical="top" wrapText="1"/>
    </xf>
    <xf numFmtId="0" fontId="6" fillId="0" borderId="14" xfId="1" applyBorder="1" applyAlignment="1">
      <alignment vertical="top" wrapText="1"/>
    </xf>
    <xf numFmtId="0" fontId="0" fillId="0" borderId="0" xfId="0" applyBorder="1" applyAlignment="1">
      <alignment vertical="top" wrapText="1"/>
    </xf>
    <xf numFmtId="0" fontId="1" fillId="2" borderId="8" xfId="0" applyFont="1" applyFill="1" applyBorder="1" applyAlignment="1">
      <alignment horizontal="left" vertical="top" wrapText="1"/>
    </xf>
    <xf numFmtId="0" fontId="0" fillId="0" borderId="12" xfId="0" applyBorder="1" applyAlignment="1">
      <alignment vertical="top" wrapText="1"/>
    </xf>
    <xf numFmtId="0" fontId="0" fillId="0" borderId="7" xfId="0" applyBorder="1" applyAlignment="1">
      <alignment vertical="top" wrapText="1"/>
    </xf>
    <xf numFmtId="0" fontId="0" fillId="0" borderId="14" xfId="0" applyFont="1" applyBorder="1" applyAlignment="1">
      <alignment vertical="top" wrapText="1"/>
    </xf>
    <xf numFmtId="0" fontId="1" fillId="2" borderId="11"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12"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4" xfId="1" applyFont="1" applyFill="1" applyBorder="1" applyAlignment="1">
      <alignment horizontal="left" vertical="top" wrapText="1"/>
    </xf>
    <xf numFmtId="0" fontId="1" fillId="2" borderId="19" xfId="0" applyFont="1" applyFill="1" applyBorder="1"/>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10" fillId="0" borderId="0" xfId="0" applyFont="1"/>
    <xf numFmtId="0" fontId="11" fillId="0" borderId="0" xfId="0" applyFont="1"/>
    <xf numFmtId="0" fontId="6" fillId="0" borderId="0" xfId="1"/>
    <xf numFmtId="0" fontId="6" fillId="0" borderId="0" xfId="1" applyAlignment="1"/>
    <xf numFmtId="0" fontId="0" fillId="2" borderId="15" xfId="0" applyFill="1" applyBorder="1" applyAlignment="1">
      <alignment vertical="top" wrapText="1"/>
    </xf>
    <xf numFmtId="0" fontId="0" fillId="2" borderId="0" xfId="0" applyFill="1" applyBorder="1" applyAlignment="1">
      <alignment vertical="top" wrapText="1"/>
    </xf>
    <xf numFmtId="0" fontId="0" fillId="0" borderId="0" xfId="0" applyFill="1" applyAlignment="1">
      <alignment horizontal="left" vertical="center"/>
    </xf>
    <xf numFmtId="0" fontId="0" fillId="0" borderId="0" xfId="0" applyFill="1"/>
    <xf numFmtId="0" fontId="0" fillId="2" borderId="34" xfId="0" applyFill="1" applyBorder="1" applyAlignment="1">
      <alignment horizontal="left" vertical="center"/>
    </xf>
    <xf numFmtId="0" fontId="0" fillId="2" borderId="34" xfId="0" applyFill="1" applyBorder="1"/>
    <xf numFmtId="0" fontId="0" fillId="0" borderId="34" xfId="0" applyBorder="1"/>
    <xf numFmtId="0" fontId="0" fillId="0" borderId="37" xfId="0" applyBorder="1"/>
    <xf numFmtId="0" fontId="0" fillId="0" borderId="39" xfId="0" applyFill="1" applyBorder="1" applyAlignment="1"/>
    <xf numFmtId="0" fontId="1" fillId="0" borderId="0" xfId="0" applyFont="1" applyAlignment="1">
      <alignment horizontal="right"/>
    </xf>
    <xf numFmtId="0" fontId="0" fillId="0" borderId="19" xfId="0" applyBorder="1"/>
    <xf numFmtId="0" fontId="0" fillId="0" borderId="19" xfId="0" applyFill="1" applyBorder="1" applyAlignment="1">
      <alignment horizontal="right"/>
    </xf>
    <xf numFmtId="0" fontId="1" fillId="0" borderId="19" xfId="0" applyFont="1" applyBorder="1"/>
    <xf numFmtId="0" fontId="1" fillId="0" borderId="19" xfId="0" applyFont="1" applyBorder="1" applyAlignment="1">
      <alignment horizontal="right"/>
    </xf>
    <xf numFmtId="0" fontId="0" fillId="0" borderId="19" xfId="0" applyBorder="1" applyAlignment="1">
      <alignment horizontal="left"/>
    </xf>
    <xf numFmtId="0" fontId="0" fillId="3" borderId="19" xfId="0" applyFill="1" applyBorder="1"/>
    <xf numFmtId="10" fontId="0" fillId="3" borderId="19" xfId="0" applyNumberFormat="1" applyFill="1" applyBorder="1"/>
    <xf numFmtId="10" fontId="0" fillId="3" borderId="43" xfId="0" applyNumberFormat="1" applyFill="1" applyBorder="1"/>
    <xf numFmtId="0" fontId="0" fillId="3" borderId="4" xfId="0" applyFill="1" applyBorder="1"/>
    <xf numFmtId="0" fontId="0" fillId="0" borderId="19" xfId="0" applyBorder="1" applyAlignment="1">
      <alignment horizontal="left" vertical="center" wrapText="1"/>
    </xf>
    <xf numFmtId="0" fontId="0" fillId="0" borderId="0" xfId="0" applyAlignment="1">
      <alignment vertical="center"/>
    </xf>
    <xf numFmtId="0" fontId="0" fillId="2" borderId="0" xfId="0" applyFill="1" applyAlignment="1">
      <alignment vertical="center"/>
    </xf>
    <xf numFmtId="0" fontId="6" fillId="0" borderId="4" xfId="1" applyBorder="1" applyAlignment="1">
      <alignment horizontal="left" vertical="top" wrapText="1"/>
    </xf>
    <xf numFmtId="0" fontId="3" fillId="0" borderId="0" xfId="0" applyFont="1" applyAlignment="1">
      <alignment horizontal="left" vertical="top" wrapText="1"/>
    </xf>
    <xf numFmtId="0" fontId="1" fillId="2" borderId="4" xfId="0" applyNumberFormat="1" applyFont="1" applyFill="1" applyBorder="1" applyAlignment="1">
      <alignment horizontal="left" vertical="top" wrapText="1"/>
    </xf>
    <xf numFmtId="0" fontId="12" fillId="4" borderId="31" xfId="0" applyFont="1" applyFill="1" applyBorder="1" applyAlignment="1">
      <alignment vertical="center"/>
    </xf>
    <xf numFmtId="0" fontId="13" fillId="3" borderId="31" xfId="0" applyFont="1" applyFill="1" applyBorder="1"/>
    <xf numFmtId="0" fontId="14" fillId="3" borderId="31"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3" fillId="0" borderId="42" xfId="0" applyFont="1" applyBorder="1" applyAlignment="1">
      <alignment vertical="center" wrapText="1"/>
    </xf>
    <xf numFmtId="0" fontId="14" fillId="0" borderId="39" xfId="0" applyFont="1" applyBorder="1"/>
    <xf numFmtId="0" fontId="14" fillId="0" borderId="31" xfId="0" applyFont="1" applyBorder="1"/>
    <xf numFmtId="9" fontId="14" fillId="0" borderId="0" xfId="0" applyNumberFormat="1" applyFont="1" applyBorder="1"/>
    <xf numFmtId="0" fontId="14" fillId="0" borderId="41" xfId="0" applyFont="1" applyBorder="1"/>
    <xf numFmtId="9" fontId="14" fillId="0" borderId="31" xfId="0" applyNumberFormat="1" applyFont="1" applyBorder="1"/>
    <xf numFmtId="0" fontId="13" fillId="0" borderId="35" xfId="0" applyFont="1" applyBorder="1" applyAlignment="1">
      <alignment vertical="center" wrapText="1"/>
    </xf>
    <xf numFmtId="0" fontId="14" fillId="0" borderId="33" xfId="0" applyFont="1" applyBorder="1"/>
    <xf numFmtId="9" fontId="14" fillId="0" borderId="33" xfId="0" applyNumberFormat="1" applyFont="1" applyBorder="1"/>
    <xf numFmtId="0" fontId="13" fillId="0" borderId="36" xfId="0" applyFont="1" applyBorder="1" applyAlignment="1">
      <alignment vertical="center" wrapText="1"/>
    </xf>
    <xf numFmtId="0" fontId="14" fillId="0" borderId="32" xfId="0" applyFont="1" applyBorder="1"/>
    <xf numFmtId="0" fontId="14" fillId="0" borderId="40" xfId="0" applyFont="1" applyBorder="1"/>
    <xf numFmtId="0" fontId="15" fillId="5" borderId="38" xfId="0" applyFont="1" applyFill="1" applyBorder="1" applyAlignment="1">
      <alignment vertical="center" wrapText="1"/>
    </xf>
    <xf numFmtId="0" fontId="14" fillId="5" borderId="32" xfId="0" applyFont="1" applyFill="1" applyBorder="1"/>
    <xf numFmtId="0" fontId="14" fillId="5" borderId="31" xfId="0" applyFont="1" applyFill="1" applyBorder="1"/>
    <xf numFmtId="9" fontId="15" fillId="5" borderId="35" xfId="0" applyNumberFormat="1" applyFont="1" applyFill="1" applyBorder="1"/>
    <xf numFmtId="9" fontId="15" fillId="5" borderId="31" xfId="0" applyNumberFormat="1" applyFont="1" applyFill="1" applyBorder="1"/>
    <xf numFmtId="0" fontId="18" fillId="0" borderId="0" xfId="0" applyFont="1"/>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28" xfId="0" applyNumberFormat="1" applyBorder="1" applyAlignment="1">
      <alignment horizontal="center" vertical="center" wrapText="1"/>
    </xf>
    <xf numFmtId="0" fontId="0" fillId="0" borderId="30" xfId="0" applyNumberFormat="1" applyBorder="1" applyAlignment="1">
      <alignment horizontal="center" vertical="center" wrapText="1"/>
    </xf>
    <xf numFmtId="0" fontId="0" fillId="0" borderId="29" xfId="0" applyNumberFormat="1"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wrapText="1"/>
    </xf>
    <xf numFmtId="0" fontId="4" fillId="0" borderId="0" xfId="0" applyFont="1" applyAlignment="1">
      <alignment horizontal="left" vertical="top"/>
    </xf>
    <xf numFmtId="0" fontId="20" fillId="0" borderId="5" xfId="1" applyFont="1" applyBorder="1" applyAlignment="1">
      <alignment horizontal="left" vertical="top" wrapText="1"/>
    </xf>
    <xf numFmtId="0" fontId="6" fillId="0" borderId="15" xfId="1" applyBorder="1" applyAlignment="1">
      <alignment horizontal="left" vertical="top"/>
    </xf>
    <xf numFmtId="0" fontId="6" fillId="0" borderId="16" xfId="1" applyBorder="1" applyAlignment="1">
      <alignment horizontal="left" vertical="top"/>
    </xf>
    <xf numFmtId="0" fontId="6" fillId="0" borderId="11" xfId="1" applyBorder="1" applyAlignment="1">
      <alignment horizontal="left" vertical="top"/>
    </xf>
    <xf numFmtId="0" fontId="6" fillId="0" borderId="0" xfId="1" applyBorder="1" applyAlignment="1">
      <alignment horizontal="left" vertical="top"/>
    </xf>
    <xf numFmtId="0" fontId="6" fillId="0" borderId="17" xfId="1" applyBorder="1" applyAlignment="1">
      <alignment horizontal="left" vertical="top"/>
    </xf>
    <xf numFmtId="0" fontId="6" fillId="0" borderId="6" xfId="1" applyBorder="1" applyAlignment="1">
      <alignment horizontal="left" vertical="top"/>
    </xf>
    <xf numFmtId="0" fontId="6" fillId="0" borderId="1" xfId="1" applyBorder="1" applyAlignment="1">
      <alignment horizontal="left" vertical="top"/>
    </xf>
    <xf numFmtId="0" fontId="6" fillId="0" borderId="18" xfId="1" applyBorder="1" applyAlignment="1">
      <alignment horizontal="left" vertical="top"/>
    </xf>
    <xf numFmtId="0" fontId="3" fillId="0" borderId="0" xfId="0" applyFont="1" applyAlignment="1">
      <alignment horizontal="left" vertical="top" wrapText="1"/>
    </xf>
    <xf numFmtId="0" fontId="6" fillId="0" borderId="0" xfId="1" applyAlignment="1">
      <alignment horizontal="center"/>
    </xf>
    <xf numFmtId="0" fontId="0" fillId="0" borderId="5"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7"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18" xfId="0" applyBorder="1" applyAlignment="1">
      <alignment horizontal="left" vertical="top" wrapText="1"/>
    </xf>
    <xf numFmtId="0" fontId="1" fillId="0" borderId="19" xfId="0" applyFont="1" applyBorder="1" applyAlignment="1">
      <alignment horizontal="left" vertical="center" wrapText="1"/>
    </xf>
    <xf numFmtId="0" fontId="6" fillId="0" borderId="28" xfId="1" applyBorder="1" applyAlignment="1">
      <alignment horizontal="left" vertical="center" wrapText="1"/>
    </xf>
    <xf numFmtId="0" fontId="6" fillId="0" borderId="30" xfId="1" applyBorder="1" applyAlignment="1">
      <alignment horizontal="left" vertical="center" wrapText="1"/>
    </xf>
    <xf numFmtId="0" fontId="6" fillId="0" borderId="29" xfId="1" applyBorder="1" applyAlignment="1">
      <alignment horizontal="left" vertical="center" wrapText="1"/>
    </xf>
    <xf numFmtId="0" fontId="1" fillId="0" borderId="20"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7" xfId="0" applyFont="1" applyBorder="1" applyAlignment="1">
      <alignment horizontal="left" vertical="center" wrapText="1"/>
    </xf>
    <xf numFmtId="0" fontId="6" fillId="0" borderId="19" xfId="1" applyBorder="1" applyAlignment="1">
      <alignment horizontal="left" vertical="center" wrapText="1"/>
    </xf>
    <xf numFmtId="0" fontId="0" fillId="0" borderId="19" xfId="0" applyBorder="1" applyAlignment="1">
      <alignment horizontal="left" vertical="center" wrapText="1"/>
    </xf>
    <xf numFmtId="0" fontId="0" fillId="0" borderId="28" xfId="0" applyBorder="1" applyAlignment="1">
      <alignment horizontal="left" vertical="center" wrapText="1"/>
    </xf>
    <xf numFmtId="0" fontId="0" fillId="0" borderId="30" xfId="0" applyBorder="1" applyAlignment="1">
      <alignment horizontal="left" vertical="center" wrapText="1"/>
    </xf>
    <xf numFmtId="0" fontId="0" fillId="0" borderId="29" xfId="0" applyBorder="1" applyAlignment="1">
      <alignment horizontal="left" vertical="center" wrapText="1"/>
    </xf>
    <xf numFmtId="0" fontId="1" fillId="0" borderId="19" xfId="0" applyFont="1" applyBorder="1" applyAlignment="1">
      <alignment horizontal="center" vertical="top" wrapText="1"/>
    </xf>
    <xf numFmtId="0" fontId="16" fillId="2" borderId="20" xfId="0" applyFont="1" applyFill="1" applyBorder="1" applyAlignment="1">
      <alignment horizontal="left" vertical="top" wrapText="1"/>
    </xf>
    <xf numFmtId="0" fontId="11" fillId="2" borderId="2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25" xfId="0" applyFont="1" applyFill="1" applyBorder="1" applyAlignment="1">
      <alignment horizontal="left" vertical="top" wrapText="1"/>
    </xf>
    <xf numFmtId="0" fontId="11" fillId="2" borderId="26" xfId="0" applyFont="1" applyFill="1" applyBorder="1" applyAlignment="1">
      <alignment horizontal="left" vertical="top" wrapText="1"/>
    </xf>
    <xf numFmtId="0" fontId="11" fillId="2" borderId="27" xfId="0" applyFont="1" applyFill="1" applyBorder="1" applyAlignment="1">
      <alignment horizontal="left" vertical="top" wrapText="1"/>
    </xf>
    <xf numFmtId="0" fontId="0" fillId="0" borderId="5"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8" xfId="0"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4" fillId="0" borderId="0" xfId="0" applyFont="1" applyAlignment="1">
      <alignment horizontal="left" vertical="center"/>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3" fillId="4" borderId="32" xfId="0" applyFont="1" applyFill="1" applyBorder="1" applyAlignment="1">
      <alignment horizontal="center" vertical="center"/>
    </xf>
    <xf numFmtId="0" fontId="13" fillId="4" borderId="35" xfId="0" applyFont="1" applyFill="1" applyBorder="1" applyAlignment="1">
      <alignment horizontal="center" vertical="center"/>
    </xf>
    <xf numFmtId="0" fontId="13" fillId="4" borderId="36" xfId="0" applyFont="1" applyFill="1" applyBorder="1" applyAlignment="1">
      <alignment horizontal="center" vertical="center"/>
    </xf>
    <xf numFmtId="0" fontId="13" fillId="4" borderId="32" xfId="0" applyFont="1" applyFill="1" applyBorder="1" applyAlignment="1">
      <alignment horizontal="center"/>
    </xf>
    <xf numFmtId="0" fontId="13" fillId="4" borderId="35" xfId="0" applyFont="1" applyFill="1" applyBorder="1" applyAlignment="1">
      <alignment horizontal="center"/>
    </xf>
    <xf numFmtId="0" fontId="13" fillId="4" borderId="36" xfId="0" applyFont="1" applyFill="1" applyBorder="1" applyAlignment="1">
      <alignment horizontal="center"/>
    </xf>
    <xf numFmtId="0" fontId="0" fillId="3" borderId="19" xfId="0" applyFill="1" applyBorder="1" applyAlignment="1">
      <alignment horizontal="center"/>
    </xf>
    <xf numFmtId="0" fontId="1" fillId="3" borderId="43" xfId="0" applyFont="1" applyFill="1" applyBorder="1" applyAlignment="1">
      <alignment horizontal="center"/>
    </xf>
    <xf numFmtId="0" fontId="1" fillId="3" borderId="19" xfId="0" applyFont="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radarChart>
        <c:radarStyle val="marker"/>
        <c:varyColors val="0"/>
        <c:ser>
          <c:idx val="2"/>
          <c:order val="2"/>
          <c:tx>
            <c:strRef>
              <c:f>'(S5) SLI Scoring'!$E$4</c:f>
              <c:strCache>
                <c:ptCount val="1"/>
                <c:pt idx="0">
                  <c:v>% of max score</c:v>
                </c:pt>
              </c:strCache>
            </c:strRef>
          </c:tx>
          <c:spPr>
            <a:ln w="28575" cap="rnd">
              <a:solidFill>
                <a:schemeClr val="accent6"/>
              </a:solidFill>
              <a:round/>
            </a:ln>
            <a:effectLst/>
          </c:spPr>
          <c:marker>
            <c:symbol val="none"/>
          </c:marker>
          <c:cat>
            <c:strRef>
              <c:f>'(S5) SLI Scoring'!$B$5:$B$8</c:f>
              <c:strCache>
                <c:ptCount val="4"/>
                <c:pt idx="0">
                  <c:v>System Partnership</c:v>
                </c:pt>
                <c:pt idx="1">
                  <c:v>Building Resilience</c:v>
                </c:pt>
                <c:pt idx="2">
                  <c:v>Safe and Effective Services</c:v>
                </c:pt>
                <c:pt idx="3">
                  <c:v>Promoting Equity</c:v>
                </c:pt>
              </c:strCache>
            </c:strRef>
          </c:cat>
          <c:val>
            <c:numRef>
              <c:f>'(S5) SLI Scoring'!$E$5:$E$8</c:f>
              <c:numCache>
                <c:formatCode>0%</c:formatCode>
                <c:ptCount val="4"/>
                <c:pt idx="0">
                  <c:v>0</c:v>
                </c:pt>
                <c:pt idx="1">
                  <c:v>0</c:v>
                </c:pt>
                <c:pt idx="2">
                  <c:v>0</c:v>
                </c:pt>
                <c:pt idx="3">
                  <c:v>0</c:v>
                </c:pt>
              </c:numCache>
            </c:numRef>
          </c:val>
          <c:extLst>
            <c:ext xmlns:c16="http://schemas.microsoft.com/office/drawing/2014/chart" uri="{C3380CC4-5D6E-409C-BE32-E72D297353CC}">
              <c16:uniqueId val="{00000008-C6FB-4585-8652-02BC39A4E9D4}"/>
            </c:ext>
          </c:extLst>
        </c:ser>
        <c:ser>
          <c:idx val="4"/>
          <c:order val="4"/>
          <c:tx>
            <c:strRef>
              <c:f>'(S5) SLI Scoring'!$G$4</c:f>
              <c:strCache>
                <c:ptCount val="1"/>
                <c:pt idx="0">
                  <c:v>% of peer review score</c:v>
                </c:pt>
              </c:strCache>
            </c:strRef>
          </c:tx>
          <c:spPr>
            <a:ln w="28575" cap="rnd">
              <a:solidFill>
                <a:schemeClr val="accent6">
                  <a:tint val="54000"/>
                </a:schemeClr>
              </a:solidFill>
              <a:round/>
            </a:ln>
            <a:effectLst/>
          </c:spPr>
          <c:marker>
            <c:symbol val="none"/>
          </c:marker>
          <c:cat>
            <c:strRef>
              <c:f>'(S5) SLI Scoring'!$B$5:$B$8</c:f>
              <c:strCache>
                <c:ptCount val="4"/>
                <c:pt idx="0">
                  <c:v>System Partnership</c:v>
                </c:pt>
                <c:pt idx="1">
                  <c:v>Building Resilience</c:v>
                </c:pt>
                <c:pt idx="2">
                  <c:v>Safe and Effective Services</c:v>
                </c:pt>
                <c:pt idx="3">
                  <c:v>Promoting Equity</c:v>
                </c:pt>
              </c:strCache>
            </c:strRef>
          </c:cat>
          <c:val>
            <c:numRef>
              <c:f>'(S5) SLI Scoring'!$G$5:$G$8</c:f>
              <c:numCache>
                <c:formatCode>0%</c:formatCode>
                <c:ptCount val="4"/>
                <c:pt idx="0">
                  <c:v>0</c:v>
                </c:pt>
                <c:pt idx="1">
                  <c:v>0</c:v>
                </c:pt>
                <c:pt idx="2">
                  <c:v>0</c:v>
                </c:pt>
                <c:pt idx="3">
                  <c:v>0</c:v>
                </c:pt>
              </c:numCache>
            </c:numRef>
          </c:val>
          <c:extLst>
            <c:ext xmlns:c16="http://schemas.microsoft.com/office/drawing/2014/chart" uri="{C3380CC4-5D6E-409C-BE32-E72D297353CC}">
              <c16:uniqueId val="{0000000A-C6FB-4585-8652-02BC39A4E9D4}"/>
            </c:ext>
          </c:extLst>
        </c:ser>
        <c:dLbls>
          <c:showLegendKey val="0"/>
          <c:showVal val="0"/>
          <c:showCatName val="0"/>
          <c:showSerName val="0"/>
          <c:showPercent val="0"/>
          <c:showBubbleSize val="0"/>
        </c:dLbls>
        <c:axId val="103978776"/>
        <c:axId val="103979952"/>
        <c:extLst>
          <c:ext xmlns:c15="http://schemas.microsoft.com/office/drawing/2012/chart" uri="{02D57815-91ED-43cb-92C2-25804820EDAC}">
            <c15:filteredRadarSeries>
              <c15:ser>
                <c:idx val="1"/>
                <c:order val="0"/>
                <c:tx>
                  <c:strRef>
                    <c:extLst>
                      <c:ext uri="{02D57815-91ED-43cb-92C2-25804820EDAC}">
                        <c15:formulaRef>
                          <c15:sqref>'(S5) SLI Scoring'!$C$4</c15:sqref>
                        </c15:formulaRef>
                      </c:ext>
                    </c:extLst>
                    <c:strCache>
                      <c:ptCount val="1"/>
                      <c:pt idx="0">
                        <c:v>Max score</c:v>
                      </c:pt>
                    </c:strCache>
                  </c:strRef>
                </c:tx>
                <c:spPr>
                  <a:ln w="28575" cap="rnd">
                    <a:solidFill>
                      <a:schemeClr val="accent6">
                        <a:shade val="76000"/>
                      </a:schemeClr>
                    </a:solidFill>
                    <a:round/>
                  </a:ln>
                  <a:effectLst/>
                </c:spPr>
                <c:marker>
                  <c:symbol val="none"/>
                </c:marker>
                <c:cat>
                  <c:strRef>
                    <c:extLst>
                      <c:ext uri="{02D57815-91ED-43cb-92C2-25804820EDAC}">
                        <c15:formulaRef>
                          <c15:sqref>'(S5) SLI Scoring'!$B$5:$B$8</c15:sqref>
                        </c15:formulaRef>
                      </c:ext>
                    </c:extLst>
                    <c:strCache>
                      <c:ptCount val="4"/>
                      <c:pt idx="0">
                        <c:v>System Partnership</c:v>
                      </c:pt>
                      <c:pt idx="1">
                        <c:v>Building Resilience</c:v>
                      </c:pt>
                      <c:pt idx="2">
                        <c:v>Safe and Effective Services</c:v>
                      </c:pt>
                      <c:pt idx="3">
                        <c:v>Promoting Equity</c:v>
                      </c:pt>
                    </c:strCache>
                  </c:strRef>
                </c:cat>
                <c:val>
                  <c:numRef>
                    <c:extLst>
                      <c:ext uri="{02D57815-91ED-43cb-92C2-25804820EDAC}">
                        <c15:formulaRef>
                          <c15:sqref>'(S5) SLI Scoring'!$C$5:$C$8</c15:sqref>
                        </c15:formulaRef>
                      </c:ext>
                    </c:extLst>
                    <c:numCache>
                      <c:formatCode>General</c:formatCode>
                      <c:ptCount val="4"/>
                      <c:pt idx="0">
                        <c:v>36</c:v>
                      </c:pt>
                      <c:pt idx="1">
                        <c:v>30</c:v>
                      </c:pt>
                      <c:pt idx="2">
                        <c:v>42</c:v>
                      </c:pt>
                      <c:pt idx="3">
                        <c:v>15</c:v>
                      </c:pt>
                    </c:numCache>
                  </c:numRef>
                </c:val>
                <c:extLst>
                  <c:ext xmlns:c16="http://schemas.microsoft.com/office/drawing/2014/chart" uri="{C3380CC4-5D6E-409C-BE32-E72D297353CC}">
                    <c16:uniqueId val="{00000001-C6FB-4585-8652-02BC39A4E9D4}"/>
                  </c:ext>
                </c:extLst>
              </c15:ser>
            </c15:filteredRadarSeries>
            <c15:filteredRadarSeries>
              <c15:ser>
                <c:idx val="0"/>
                <c:order val="1"/>
                <c:tx>
                  <c:strRef>
                    <c:extLst xmlns:c15="http://schemas.microsoft.com/office/drawing/2012/chart">
                      <c:ext xmlns:c15="http://schemas.microsoft.com/office/drawing/2012/chart" uri="{02D57815-91ED-43cb-92C2-25804820EDAC}">
                        <c15:formulaRef>
                          <c15:sqref>'(S5) SLI Scoring'!$D$4</c15:sqref>
                        </c15:formulaRef>
                      </c:ext>
                    </c:extLst>
                    <c:strCache>
                      <c:ptCount val="1"/>
                      <c:pt idx="0">
                        <c:v>Self-assessment score</c:v>
                      </c:pt>
                    </c:strCache>
                  </c:strRef>
                </c:tx>
                <c:spPr>
                  <a:ln w="28575" cap="rnd">
                    <a:solidFill>
                      <a:schemeClr val="accent6">
                        <a:shade val="53000"/>
                      </a:schemeClr>
                    </a:solidFill>
                    <a:round/>
                  </a:ln>
                  <a:effectLst/>
                </c:spPr>
                <c:marker>
                  <c:symbol val="none"/>
                </c:marker>
                <c:cat>
                  <c:strRef>
                    <c:extLst xmlns:c15="http://schemas.microsoft.com/office/drawing/2012/chart">
                      <c:ext xmlns:c15="http://schemas.microsoft.com/office/drawing/2012/chart" uri="{02D57815-91ED-43cb-92C2-25804820EDAC}">
                        <c15:formulaRef>
                          <c15:sqref>'(S5) SLI Scoring'!$B$5:$B$8</c15:sqref>
                        </c15:formulaRef>
                      </c:ext>
                    </c:extLst>
                    <c:strCache>
                      <c:ptCount val="4"/>
                      <c:pt idx="0">
                        <c:v>System Partnership</c:v>
                      </c:pt>
                      <c:pt idx="1">
                        <c:v>Building Resilience</c:v>
                      </c:pt>
                      <c:pt idx="2">
                        <c:v>Safe and Effective Services</c:v>
                      </c:pt>
                      <c:pt idx="3">
                        <c:v>Promoting Equity</c:v>
                      </c:pt>
                    </c:strCache>
                  </c:strRef>
                </c:cat>
                <c:val>
                  <c:numRef>
                    <c:extLst xmlns:c15="http://schemas.microsoft.com/office/drawing/2012/chart">
                      <c:ext xmlns:c15="http://schemas.microsoft.com/office/drawing/2012/chart" uri="{02D57815-91ED-43cb-92C2-25804820EDAC}">
                        <c15:formulaRef>
                          <c15:sqref>'(S5) SLI Scoring'!$D$5:$D$8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7-C6FB-4585-8652-02BC39A4E9D4}"/>
                  </c:ext>
                </c:extLst>
              </c15:ser>
            </c15:filteredRadarSeries>
            <c15:filteredRadarSeries>
              <c15:ser>
                <c:idx val="3"/>
                <c:order val="3"/>
                <c:tx>
                  <c:strRef>
                    <c:extLst xmlns:c15="http://schemas.microsoft.com/office/drawing/2012/chart">
                      <c:ext xmlns:c15="http://schemas.microsoft.com/office/drawing/2012/chart" uri="{02D57815-91ED-43cb-92C2-25804820EDAC}">
                        <c15:formulaRef>
                          <c15:sqref>'(S5) SLI Scoring'!$F$4</c15:sqref>
                        </c15:formulaRef>
                      </c:ext>
                    </c:extLst>
                    <c:strCache>
                      <c:ptCount val="1"/>
                      <c:pt idx="0">
                        <c:v>Peer review score</c:v>
                      </c:pt>
                    </c:strCache>
                  </c:strRef>
                </c:tx>
                <c:spPr>
                  <a:ln w="28575" cap="rnd">
                    <a:solidFill>
                      <a:schemeClr val="accent6">
                        <a:tint val="77000"/>
                      </a:schemeClr>
                    </a:solidFill>
                    <a:round/>
                  </a:ln>
                  <a:effectLst/>
                </c:spPr>
                <c:marker>
                  <c:symbol val="none"/>
                </c:marker>
                <c:cat>
                  <c:strRef>
                    <c:extLst xmlns:c15="http://schemas.microsoft.com/office/drawing/2012/chart">
                      <c:ext xmlns:c15="http://schemas.microsoft.com/office/drawing/2012/chart" uri="{02D57815-91ED-43cb-92C2-25804820EDAC}">
                        <c15:formulaRef>
                          <c15:sqref>'(S5) SLI Scoring'!$B$5:$B$8</c15:sqref>
                        </c15:formulaRef>
                      </c:ext>
                    </c:extLst>
                    <c:strCache>
                      <c:ptCount val="4"/>
                      <c:pt idx="0">
                        <c:v>System Partnership</c:v>
                      </c:pt>
                      <c:pt idx="1">
                        <c:v>Building Resilience</c:v>
                      </c:pt>
                      <c:pt idx="2">
                        <c:v>Safe and Effective Services</c:v>
                      </c:pt>
                      <c:pt idx="3">
                        <c:v>Promoting Equity</c:v>
                      </c:pt>
                    </c:strCache>
                  </c:strRef>
                </c:cat>
                <c:val>
                  <c:numRef>
                    <c:extLst xmlns:c15="http://schemas.microsoft.com/office/drawing/2012/chart">
                      <c:ext xmlns:c15="http://schemas.microsoft.com/office/drawing/2012/chart" uri="{02D57815-91ED-43cb-92C2-25804820EDAC}">
                        <c15:formulaRef>
                          <c15:sqref>'(S5) SLI Scoring'!$F$5:$F$8</c15:sqref>
                        </c15:formulaRef>
                      </c:ext>
                    </c:extLst>
                    <c:numCache>
                      <c:formatCode>General</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C6FB-4585-8652-02BC39A4E9D4}"/>
                  </c:ext>
                </c:extLst>
              </c15:ser>
            </c15:filteredRadarSeries>
          </c:ext>
        </c:extLst>
      </c:radarChart>
      <c:catAx>
        <c:axId val="103978776"/>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979952"/>
        <c:crosses val="autoZero"/>
        <c:auto val="1"/>
        <c:lblAlgn val="ctr"/>
        <c:lblOffset val="100"/>
        <c:noMultiLvlLbl val="0"/>
      </c:catAx>
      <c:valAx>
        <c:axId val="103979952"/>
        <c:scaling>
          <c:orientation val="minMax"/>
          <c:max val="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9787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image" Target="../media/image4.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189572</xdr:colOff>
      <xdr:row>0</xdr:row>
      <xdr:rowOff>0</xdr:rowOff>
    </xdr:from>
    <xdr:to>
      <xdr:col>13</xdr:col>
      <xdr:colOff>0</xdr:colOff>
      <xdr:row>4</xdr:row>
      <xdr:rowOff>8672</xdr:rowOff>
    </xdr:to>
    <xdr:pic>
      <xdr:nvPicPr>
        <xdr:cNvPr id="3" name="Picture 2">
          <a:extLst>
            <a:ext uri="{FF2B5EF4-FFF2-40B4-BE49-F238E27FC236}">
              <a16:creationId xmlns:a16="http://schemas.microsoft.com/office/drawing/2014/main" id="{992F6502-6963-4D45-B758-E9D881A8B0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70777" y="0"/>
          <a:ext cx="1213200" cy="926536"/>
        </a:xfrm>
        <a:prstGeom prst="rect">
          <a:avLst/>
        </a:prstGeom>
      </xdr:spPr>
    </xdr:pic>
    <xdr:clientData/>
  </xdr:twoCellAnchor>
  <xdr:twoCellAnchor editAs="oneCell">
    <xdr:from>
      <xdr:col>0</xdr:col>
      <xdr:colOff>60614</xdr:colOff>
      <xdr:row>1</xdr:row>
      <xdr:rowOff>25978</xdr:rowOff>
    </xdr:from>
    <xdr:to>
      <xdr:col>2</xdr:col>
      <xdr:colOff>313307</xdr:colOff>
      <xdr:row>3</xdr:row>
      <xdr:rowOff>259774</xdr:rowOff>
    </xdr:to>
    <xdr:pic>
      <xdr:nvPicPr>
        <xdr:cNvPr id="4" name="Picture 3">
          <a:extLst>
            <a:ext uri="{FF2B5EF4-FFF2-40B4-BE49-F238E27FC236}">
              <a16:creationId xmlns:a16="http://schemas.microsoft.com/office/drawing/2014/main" id="{A4EBF301-B6B8-485F-88AA-BDC7629526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614" y="216478"/>
          <a:ext cx="1040670" cy="614796"/>
        </a:xfrm>
        <a:prstGeom prst="rect">
          <a:avLst/>
        </a:prstGeom>
      </xdr:spPr>
    </xdr:pic>
    <xdr:clientData/>
  </xdr:twoCellAnchor>
  <xdr:twoCellAnchor editAs="oneCell">
    <xdr:from>
      <xdr:col>2</xdr:col>
      <xdr:colOff>372343</xdr:colOff>
      <xdr:row>0</xdr:row>
      <xdr:rowOff>69273</xdr:rowOff>
    </xdr:from>
    <xdr:to>
      <xdr:col>4</xdr:col>
      <xdr:colOff>476250</xdr:colOff>
      <xdr:row>4</xdr:row>
      <xdr:rowOff>21466</xdr:rowOff>
    </xdr:to>
    <xdr:pic>
      <xdr:nvPicPr>
        <xdr:cNvPr id="5" name="Picture 4">
          <a:extLst>
            <a:ext uri="{FF2B5EF4-FFF2-40B4-BE49-F238E27FC236}">
              <a16:creationId xmlns:a16="http://schemas.microsoft.com/office/drawing/2014/main" id="{FAEF63C4-4737-40E4-A195-D8C4DCC1C24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0320" y="69273"/>
          <a:ext cx="900544" cy="8700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35309</xdr:colOff>
      <xdr:row>0</xdr:row>
      <xdr:rowOff>95250</xdr:rowOff>
    </xdr:from>
    <xdr:to>
      <xdr:col>8</xdr:col>
      <xdr:colOff>0</xdr:colOff>
      <xdr:row>0</xdr:row>
      <xdr:rowOff>913856</xdr:rowOff>
    </xdr:to>
    <xdr:pic>
      <xdr:nvPicPr>
        <xdr:cNvPr id="3" name="Picture 2">
          <a:extLst>
            <a:ext uri="{FF2B5EF4-FFF2-40B4-BE49-F238E27FC236}">
              <a16:creationId xmlns:a16="http://schemas.microsoft.com/office/drawing/2014/main" id="{5F39609B-34D8-4A6D-97D4-205D58A84BC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56" b="13350"/>
        <a:stretch/>
      </xdr:blipFill>
      <xdr:spPr>
        <a:xfrm>
          <a:off x="10975452" y="95250"/>
          <a:ext cx="1189334" cy="818606"/>
        </a:xfrm>
        <a:prstGeom prst="rect">
          <a:avLst/>
        </a:prstGeom>
      </xdr:spPr>
    </xdr:pic>
    <xdr:clientData/>
  </xdr:twoCellAnchor>
  <xdr:twoCellAnchor editAs="oneCell">
    <xdr:from>
      <xdr:col>6</xdr:col>
      <xdr:colOff>35309</xdr:colOff>
      <xdr:row>0</xdr:row>
      <xdr:rowOff>95250</xdr:rowOff>
    </xdr:from>
    <xdr:to>
      <xdr:col>8</xdr:col>
      <xdr:colOff>0</xdr:colOff>
      <xdr:row>0</xdr:row>
      <xdr:rowOff>1021786</xdr:rowOff>
    </xdr:to>
    <xdr:pic>
      <xdr:nvPicPr>
        <xdr:cNvPr id="4" name="Picture 3">
          <a:extLst>
            <a:ext uri="{FF2B5EF4-FFF2-40B4-BE49-F238E27FC236}">
              <a16:creationId xmlns:a16="http://schemas.microsoft.com/office/drawing/2014/main" id="{0B269ED2-FAFB-4AB9-BEF2-C68175C540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75452" y="95250"/>
          <a:ext cx="1213200" cy="9265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10582</xdr:colOff>
      <xdr:row>11</xdr:row>
      <xdr:rowOff>31750</xdr:rowOff>
    </xdr:from>
    <xdr:to>
      <xdr:col>7</xdr:col>
      <xdr:colOff>0</xdr:colOff>
      <xdr:row>39</xdr:row>
      <xdr:rowOff>169334</xdr:rowOff>
    </xdr:to>
    <xdr:graphicFrame macro="">
      <xdr:nvGraphicFramePr>
        <xdr:cNvPr id="4" name="Chart 3">
          <a:extLst>
            <a:ext uri="{FF2B5EF4-FFF2-40B4-BE49-F238E27FC236}">
              <a16:creationId xmlns:a16="http://schemas.microsoft.com/office/drawing/2014/main" id="{AEBCD4CA-8C2E-4682-9FD7-582F7FB047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1075500</xdr:colOff>
      <xdr:row>0</xdr:row>
      <xdr:rowOff>84666</xdr:rowOff>
    </xdr:from>
    <xdr:to>
      <xdr:col>8</xdr:col>
      <xdr:colOff>0</xdr:colOff>
      <xdr:row>0</xdr:row>
      <xdr:rowOff>903272</xdr:rowOff>
    </xdr:to>
    <xdr:pic>
      <xdr:nvPicPr>
        <xdr:cNvPr id="5" name="Picture 4">
          <a:extLst>
            <a:ext uri="{FF2B5EF4-FFF2-40B4-BE49-F238E27FC236}">
              <a16:creationId xmlns:a16="http://schemas.microsoft.com/office/drawing/2014/main" id="{35B29AAC-E02A-4D8E-B926-DE582624102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456" b="13350"/>
        <a:stretch/>
      </xdr:blipFill>
      <xdr:spPr>
        <a:xfrm>
          <a:off x="8610833" y="84666"/>
          <a:ext cx="1189334" cy="818606"/>
        </a:xfrm>
        <a:prstGeom prst="rect">
          <a:avLst/>
        </a:prstGeom>
      </xdr:spPr>
    </xdr:pic>
    <xdr:clientData/>
  </xdr:twoCellAnchor>
  <xdr:twoCellAnchor editAs="oneCell">
    <xdr:from>
      <xdr:col>5</xdr:col>
      <xdr:colOff>1075500</xdr:colOff>
      <xdr:row>0</xdr:row>
      <xdr:rowOff>84666</xdr:rowOff>
    </xdr:from>
    <xdr:to>
      <xdr:col>8</xdr:col>
      <xdr:colOff>0</xdr:colOff>
      <xdr:row>0</xdr:row>
      <xdr:rowOff>1011202</xdr:rowOff>
    </xdr:to>
    <xdr:pic>
      <xdr:nvPicPr>
        <xdr:cNvPr id="6" name="Picture 5">
          <a:extLst>
            <a:ext uri="{FF2B5EF4-FFF2-40B4-BE49-F238E27FC236}">
              <a16:creationId xmlns:a16="http://schemas.microsoft.com/office/drawing/2014/main" id="{8DC298C0-4DBC-4D22-8FB0-F4C3FD8F6BA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610833" y="84666"/>
          <a:ext cx="1213200" cy="926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9</xdr:col>
      <xdr:colOff>0</xdr:colOff>
      <xdr:row>8</xdr:row>
      <xdr:rowOff>160649</xdr:rowOff>
    </xdr:to>
    <xdr:pic>
      <xdr:nvPicPr>
        <xdr:cNvPr id="3" name="Picture 2">
          <a:extLst>
            <a:ext uri="{FF2B5EF4-FFF2-40B4-BE49-F238E27FC236}">
              <a16:creationId xmlns:a16="http://schemas.microsoft.com/office/drawing/2014/main" id="{8488DFB6-E713-4C52-9537-C6CDAE6BEA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38575" y="0"/>
          <a:ext cx="1219200" cy="989324"/>
        </a:xfrm>
        <a:prstGeom prst="rect">
          <a:avLst/>
        </a:prstGeom>
      </xdr:spPr>
    </xdr:pic>
    <xdr:clientData/>
  </xdr:twoCellAnchor>
  <xdr:twoCellAnchor editAs="oneCell">
    <xdr:from>
      <xdr:col>7</xdr:col>
      <xdr:colOff>0</xdr:colOff>
      <xdr:row>0</xdr:row>
      <xdr:rowOff>0</xdr:rowOff>
    </xdr:from>
    <xdr:to>
      <xdr:col>8</xdr:col>
      <xdr:colOff>603600</xdr:colOff>
      <xdr:row>8</xdr:row>
      <xdr:rowOff>97861</xdr:rowOff>
    </xdr:to>
    <xdr:pic>
      <xdr:nvPicPr>
        <xdr:cNvPr id="4" name="Picture 3">
          <a:extLst>
            <a:ext uri="{FF2B5EF4-FFF2-40B4-BE49-F238E27FC236}">
              <a16:creationId xmlns:a16="http://schemas.microsoft.com/office/drawing/2014/main" id="{29FCB9D8-DB30-4339-9960-D326EB1A97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38575" y="0"/>
          <a:ext cx="1213200" cy="9265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247650</xdr:colOff>
      <xdr:row>0</xdr:row>
      <xdr:rowOff>0</xdr:rowOff>
    </xdr:from>
    <xdr:to>
      <xdr:col>10</xdr:col>
      <xdr:colOff>0</xdr:colOff>
      <xdr:row>0</xdr:row>
      <xdr:rowOff>989324</xdr:rowOff>
    </xdr:to>
    <xdr:pic>
      <xdr:nvPicPr>
        <xdr:cNvPr id="3" name="Picture 2">
          <a:extLst>
            <a:ext uri="{FF2B5EF4-FFF2-40B4-BE49-F238E27FC236}">
              <a16:creationId xmlns:a16="http://schemas.microsoft.com/office/drawing/2014/main" id="{7AE9D79D-ADA9-4D5F-92F3-DEF4A641F8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2100" y="0"/>
          <a:ext cx="1219200" cy="989324"/>
        </a:xfrm>
        <a:prstGeom prst="rect">
          <a:avLst/>
        </a:prstGeom>
      </xdr:spPr>
    </xdr:pic>
    <xdr:clientData/>
  </xdr:twoCellAnchor>
  <xdr:twoCellAnchor editAs="oneCell">
    <xdr:from>
      <xdr:col>8</xdr:col>
      <xdr:colOff>271895</xdr:colOff>
      <xdr:row>0</xdr:row>
      <xdr:rowOff>0</xdr:rowOff>
    </xdr:from>
    <xdr:to>
      <xdr:col>10</xdr:col>
      <xdr:colOff>0</xdr:colOff>
      <xdr:row>0</xdr:row>
      <xdr:rowOff>926536</xdr:rowOff>
    </xdr:to>
    <xdr:pic>
      <xdr:nvPicPr>
        <xdr:cNvPr id="4" name="Picture 3">
          <a:extLst>
            <a:ext uri="{FF2B5EF4-FFF2-40B4-BE49-F238E27FC236}">
              <a16:creationId xmlns:a16="http://schemas.microsoft.com/office/drawing/2014/main" id="{FC900882-B697-4899-AE9C-8531EF4B85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72100" y="0"/>
          <a:ext cx="1213200" cy="9265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45380</xdr:colOff>
      <xdr:row>0</xdr:row>
      <xdr:rowOff>0</xdr:rowOff>
    </xdr:from>
    <xdr:to>
      <xdr:col>10</xdr:col>
      <xdr:colOff>0</xdr:colOff>
      <xdr:row>4</xdr:row>
      <xdr:rowOff>85725</xdr:rowOff>
    </xdr:to>
    <xdr:pic>
      <xdr:nvPicPr>
        <xdr:cNvPr id="2" name="Picture 1">
          <a:extLst>
            <a:ext uri="{FF2B5EF4-FFF2-40B4-BE49-F238E27FC236}">
              <a16:creationId xmlns:a16="http://schemas.microsoft.com/office/drawing/2014/main" id="{DB714B80-662C-4933-99F7-174320EDDB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55530" y="0"/>
          <a:ext cx="1173820" cy="952500"/>
        </a:xfrm>
        <a:prstGeom prst="rect">
          <a:avLst/>
        </a:prstGeom>
      </xdr:spPr>
    </xdr:pic>
    <xdr:clientData/>
  </xdr:twoCellAnchor>
  <xdr:twoCellAnchor editAs="oneCell">
    <xdr:from>
      <xdr:col>8</xdr:col>
      <xdr:colOff>31092</xdr:colOff>
      <xdr:row>0</xdr:row>
      <xdr:rowOff>0</xdr:rowOff>
    </xdr:from>
    <xdr:to>
      <xdr:col>10</xdr:col>
      <xdr:colOff>0</xdr:colOff>
      <xdr:row>4</xdr:row>
      <xdr:rowOff>61348</xdr:rowOff>
    </xdr:to>
    <xdr:pic>
      <xdr:nvPicPr>
        <xdr:cNvPr id="3" name="Picture 2">
          <a:extLst>
            <a:ext uri="{FF2B5EF4-FFF2-40B4-BE49-F238E27FC236}">
              <a16:creationId xmlns:a16="http://schemas.microsoft.com/office/drawing/2014/main" id="{A906339A-DC00-451C-A3F9-10986549B1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55530" y="0"/>
          <a:ext cx="1213200" cy="92653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1003528</xdr:colOff>
      <xdr:row>0</xdr:row>
      <xdr:rowOff>0</xdr:rowOff>
    </xdr:from>
    <xdr:to>
      <xdr:col>10</xdr:col>
      <xdr:colOff>0</xdr:colOff>
      <xdr:row>4</xdr:row>
      <xdr:rowOff>8672</xdr:rowOff>
    </xdr:to>
    <xdr:pic>
      <xdr:nvPicPr>
        <xdr:cNvPr id="3" name="Picture 2">
          <a:extLst>
            <a:ext uri="{FF2B5EF4-FFF2-40B4-BE49-F238E27FC236}">
              <a16:creationId xmlns:a16="http://schemas.microsoft.com/office/drawing/2014/main" id="{A0609719-0B0F-46F9-9909-2302879321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5073" y="0"/>
          <a:ext cx="1213200" cy="9265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247650</xdr:colOff>
      <xdr:row>0</xdr:row>
      <xdr:rowOff>0</xdr:rowOff>
    </xdr:from>
    <xdr:to>
      <xdr:col>10</xdr:col>
      <xdr:colOff>0</xdr:colOff>
      <xdr:row>0</xdr:row>
      <xdr:rowOff>989324</xdr:rowOff>
    </xdr:to>
    <xdr:pic>
      <xdr:nvPicPr>
        <xdr:cNvPr id="2" name="Picture 1">
          <a:extLst>
            <a:ext uri="{FF2B5EF4-FFF2-40B4-BE49-F238E27FC236}">
              <a16:creationId xmlns:a16="http://schemas.microsoft.com/office/drawing/2014/main" id="{A6ADCAF1-664B-4457-944D-C1DAEA188D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2100" y="0"/>
          <a:ext cx="1219200" cy="989324"/>
        </a:xfrm>
        <a:prstGeom prst="rect">
          <a:avLst/>
        </a:prstGeom>
      </xdr:spPr>
    </xdr:pic>
    <xdr:clientData/>
  </xdr:twoCellAnchor>
  <xdr:twoCellAnchor editAs="oneCell">
    <xdr:from>
      <xdr:col>8</xdr:col>
      <xdr:colOff>247650</xdr:colOff>
      <xdr:row>0</xdr:row>
      <xdr:rowOff>0</xdr:rowOff>
    </xdr:from>
    <xdr:to>
      <xdr:col>9</xdr:col>
      <xdr:colOff>851250</xdr:colOff>
      <xdr:row>0</xdr:row>
      <xdr:rowOff>926536</xdr:rowOff>
    </xdr:to>
    <xdr:pic>
      <xdr:nvPicPr>
        <xdr:cNvPr id="3" name="Picture 2">
          <a:extLst>
            <a:ext uri="{FF2B5EF4-FFF2-40B4-BE49-F238E27FC236}">
              <a16:creationId xmlns:a16="http://schemas.microsoft.com/office/drawing/2014/main" id="{CF74D044-2015-479D-8083-350E3FBE4B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72100" y="0"/>
          <a:ext cx="1213200" cy="9265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35309</xdr:colOff>
      <xdr:row>0</xdr:row>
      <xdr:rowOff>54429</xdr:rowOff>
    </xdr:from>
    <xdr:to>
      <xdr:col>8</xdr:col>
      <xdr:colOff>0</xdr:colOff>
      <xdr:row>0</xdr:row>
      <xdr:rowOff>873035</xdr:rowOff>
    </xdr:to>
    <xdr:pic>
      <xdr:nvPicPr>
        <xdr:cNvPr id="3" name="Picture 2">
          <a:extLst>
            <a:ext uri="{FF2B5EF4-FFF2-40B4-BE49-F238E27FC236}">
              <a16:creationId xmlns:a16="http://schemas.microsoft.com/office/drawing/2014/main" id="{BA5DFD4B-59B9-4989-8581-83213459A90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56" b="13350"/>
        <a:stretch/>
      </xdr:blipFill>
      <xdr:spPr>
        <a:xfrm>
          <a:off x="11016273" y="54429"/>
          <a:ext cx="1189334" cy="818606"/>
        </a:xfrm>
        <a:prstGeom prst="rect">
          <a:avLst/>
        </a:prstGeom>
      </xdr:spPr>
    </xdr:pic>
    <xdr:clientData/>
  </xdr:twoCellAnchor>
  <xdr:twoCellAnchor editAs="oneCell">
    <xdr:from>
      <xdr:col>6</xdr:col>
      <xdr:colOff>35309</xdr:colOff>
      <xdr:row>0</xdr:row>
      <xdr:rowOff>54429</xdr:rowOff>
    </xdr:from>
    <xdr:to>
      <xdr:col>8</xdr:col>
      <xdr:colOff>0</xdr:colOff>
      <xdr:row>0</xdr:row>
      <xdr:rowOff>980965</xdr:rowOff>
    </xdr:to>
    <xdr:pic>
      <xdr:nvPicPr>
        <xdr:cNvPr id="4" name="Picture 3">
          <a:extLst>
            <a:ext uri="{FF2B5EF4-FFF2-40B4-BE49-F238E27FC236}">
              <a16:creationId xmlns:a16="http://schemas.microsoft.com/office/drawing/2014/main" id="{1DB9F9C9-EA67-4D12-B0E8-659CAF748B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16273" y="54429"/>
          <a:ext cx="1213200" cy="92653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35309</xdr:colOff>
      <xdr:row>0</xdr:row>
      <xdr:rowOff>81643</xdr:rowOff>
    </xdr:from>
    <xdr:to>
      <xdr:col>8</xdr:col>
      <xdr:colOff>0</xdr:colOff>
      <xdr:row>0</xdr:row>
      <xdr:rowOff>900249</xdr:rowOff>
    </xdr:to>
    <xdr:pic>
      <xdr:nvPicPr>
        <xdr:cNvPr id="4" name="Picture 3">
          <a:extLst>
            <a:ext uri="{FF2B5EF4-FFF2-40B4-BE49-F238E27FC236}">
              <a16:creationId xmlns:a16="http://schemas.microsoft.com/office/drawing/2014/main" id="{FC3F27E6-0BB7-444F-A2B2-3172505215B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56" b="13350"/>
        <a:stretch/>
      </xdr:blipFill>
      <xdr:spPr>
        <a:xfrm>
          <a:off x="11057095" y="81643"/>
          <a:ext cx="1189334" cy="818606"/>
        </a:xfrm>
        <a:prstGeom prst="rect">
          <a:avLst/>
        </a:prstGeom>
      </xdr:spPr>
    </xdr:pic>
    <xdr:clientData/>
  </xdr:twoCellAnchor>
  <xdr:twoCellAnchor editAs="oneCell">
    <xdr:from>
      <xdr:col>6</xdr:col>
      <xdr:colOff>35309</xdr:colOff>
      <xdr:row>0</xdr:row>
      <xdr:rowOff>81643</xdr:rowOff>
    </xdr:from>
    <xdr:to>
      <xdr:col>8</xdr:col>
      <xdr:colOff>0</xdr:colOff>
      <xdr:row>0</xdr:row>
      <xdr:rowOff>1008179</xdr:rowOff>
    </xdr:to>
    <xdr:pic>
      <xdr:nvPicPr>
        <xdr:cNvPr id="3" name="Picture 2">
          <a:extLst>
            <a:ext uri="{FF2B5EF4-FFF2-40B4-BE49-F238E27FC236}">
              <a16:creationId xmlns:a16="http://schemas.microsoft.com/office/drawing/2014/main" id="{F8C4A232-61A5-41E0-991D-2F38306900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57095" y="81643"/>
          <a:ext cx="1213200" cy="92653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25103</xdr:colOff>
      <xdr:row>0</xdr:row>
      <xdr:rowOff>71438</xdr:rowOff>
    </xdr:from>
    <xdr:to>
      <xdr:col>8</xdr:col>
      <xdr:colOff>0</xdr:colOff>
      <xdr:row>0</xdr:row>
      <xdr:rowOff>890044</xdr:rowOff>
    </xdr:to>
    <xdr:pic>
      <xdr:nvPicPr>
        <xdr:cNvPr id="3" name="Picture 2">
          <a:extLst>
            <a:ext uri="{FF2B5EF4-FFF2-40B4-BE49-F238E27FC236}">
              <a16:creationId xmlns:a16="http://schemas.microsoft.com/office/drawing/2014/main" id="{7AE24AB0-0F7E-4669-8189-302F0C4B350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456" b="13350"/>
        <a:stretch/>
      </xdr:blipFill>
      <xdr:spPr>
        <a:xfrm>
          <a:off x="10966947" y="71438"/>
          <a:ext cx="1189334" cy="818606"/>
        </a:xfrm>
        <a:prstGeom prst="rect">
          <a:avLst/>
        </a:prstGeom>
      </xdr:spPr>
    </xdr:pic>
    <xdr:clientData/>
  </xdr:twoCellAnchor>
  <xdr:twoCellAnchor editAs="oneCell">
    <xdr:from>
      <xdr:col>6</xdr:col>
      <xdr:colOff>25103</xdr:colOff>
      <xdr:row>0</xdr:row>
      <xdr:rowOff>71438</xdr:rowOff>
    </xdr:from>
    <xdr:to>
      <xdr:col>8</xdr:col>
      <xdr:colOff>0</xdr:colOff>
      <xdr:row>0</xdr:row>
      <xdr:rowOff>997974</xdr:rowOff>
    </xdr:to>
    <xdr:pic>
      <xdr:nvPicPr>
        <xdr:cNvPr id="4" name="Picture 3">
          <a:extLst>
            <a:ext uri="{FF2B5EF4-FFF2-40B4-BE49-F238E27FC236}">
              <a16:creationId xmlns:a16="http://schemas.microsoft.com/office/drawing/2014/main" id="{617D747A-FD6D-4103-A30E-77DBC8CF84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66947" y="71438"/>
          <a:ext cx="1213200" cy="926536"/>
        </a:xfrm>
        <a:prstGeom prst="rect">
          <a:avLst/>
        </a:prstGeom>
      </xdr:spPr>
    </xdr:pic>
    <xdr:clientData/>
  </xdr:twoCellAnchor>
</xdr:wsDr>
</file>

<file path=xl/theme/theme1.xml><?xml version="1.0" encoding="utf-8"?>
<a:theme xmlns:a="http://schemas.openxmlformats.org/drawingml/2006/main" name="Office Theme">
  <a:themeElements>
    <a:clrScheme name="Red Orange">
      <a:dk1>
        <a:sysClr val="windowText" lastClr="000000"/>
      </a:dk1>
      <a:lt1>
        <a:sysClr val="window" lastClr="FFFFFF"/>
      </a:lt1>
      <a:dk2>
        <a:srgbClr val="505046"/>
      </a:dk2>
      <a:lt2>
        <a:srgbClr val="EEECE1"/>
      </a:lt2>
      <a:accent1>
        <a:srgbClr val="E84C22"/>
      </a:accent1>
      <a:accent2>
        <a:srgbClr val="FFBD47"/>
      </a:accent2>
      <a:accent3>
        <a:srgbClr val="B64926"/>
      </a:accent3>
      <a:accent4>
        <a:srgbClr val="FF8427"/>
      </a:accent4>
      <a:accent5>
        <a:srgbClr val="CC9900"/>
      </a:accent5>
      <a:accent6>
        <a:srgbClr val="B22600"/>
      </a:accent6>
      <a:hlink>
        <a:srgbClr val="CC9900"/>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government/collections/immunisation-against-infectious-disease-the-green-book" TargetMode="External"/><Relationship Id="rId1" Type="http://schemas.openxmlformats.org/officeDocument/2006/relationships/hyperlink" Target="https://www.fsrh.org/standards-and-guidance/documents/fsrh-service-standards-for-confidentiality-in-srh-services/"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v.uk/government/publications/health-inequalities-place-based-approaches-to-reduce-inequalities/place-based-approaches-for-reducing-health-inequalities-main-report" TargetMode="External"/><Relationship Id="rId1" Type="http://schemas.openxmlformats.org/officeDocument/2006/relationships/hyperlink" Target="https://www.gov.uk/government/publications/sexual-health-variation-in-outcomes-and-inequalities" TargetMode="External"/><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adph.org.uk/wp-content/uploads/2019/10/What-Good-Sexual-and-Reproductive-Health-and-HIV-Provision-Looks-Like.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assets.publishing.service.gov.uk/government/uploads/system/uploads/attachment_data/file/731140/integrated-sexual-health-services-specification.pdf" TargetMode="External"/><Relationship Id="rId13" Type="http://schemas.openxmlformats.org/officeDocument/2006/relationships/drawing" Target="../drawings/drawing5.xml"/><Relationship Id="rId3" Type="http://schemas.openxmlformats.org/officeDocument/2006/relationships/hyperlink" Target="https://fingertips.phe.org.uk/profile/child-health-profiles" TargetMode="External"/><Relationship Id="rId7" Type="http://schemas.openxmlformats.org/officeDocument/2006/relationships/hyperlink" Target="https://www.nice.org.uk/guidance/qs129" TargetMode="External"/><Relationship Id="rId12" Type="http://schemas.openxmlformats.org/officeDocument/2006/relationships/printerSettings" Target="../printerSettings/printerSettings3.bin"/><Relationship Id="rId2" Type="http://schemas.openxmlformats.org/officeDocument/2006/relationships/hyperlink" Target="https://fingertips.phe.org.uk/profile/SEXUALHEALTH" TargetMode="External"/><Relationship Id="rId1" Type="http://schemas.openxmlformats.org/officeDocument/2006/relationships/hyperlink" Target="https://assets.publishing.service.gov.uk/government/uploads/system/uploads/attachment_data/file/770945/sexual_health_reproductive_health_and_HIV_in_England_a_guide_to_local_and_national_data.pdf" TargetMode="External"/><Relationship Id="rId6" Type="http://schemas.openxmlformats.org/officeDocument/2006/relationships/hyperlink" Target="https://www.nice.org.uk/guidance/qs157" TargetMode="External"/><Relationship Id="rId11" Type="http://schemas.openxmlformats.org/officeDocument/2006/relationships/hyperlink" Target="https://www.gov.uk/government/publications/spend-and-outcome-tool-spot" TargetMode="External"/><Relationship Id="rId5" Type="http://schemas.openxmlformats.org/officeDocument/2006/relationships/hyperlink" Target="https://www.nice.org.uk/guidance/gid-qs10069/documents/draft-quality-standard" TargetMode="External"/><Relationship Id="rId10" Type="http://schemas.openxmlformats.org/officeDocument/2006/relationships/hyperlink" Target="https://www.gov.uk/government/publications/contraceptive-services-estimating-the-return-on-investment?utm_source=26490afe-f039-4007-ba27-6f9971c3ce5d&amp;utm_medium=email&amp;utm_campaign=govuk-notifications&amp;utm_content=immediate" TargetMode="External"/><Relationship Id="rId4" Type="http://schemas.openxmlformats.org/officeDocument/2006/relationships/hyperlink" Target="https://fingertips.phe.org.uk/profile/public-health-outcomes-framework" TargetMode="External"/><Relationship Id="rId9" Type="http://schemas.openxmlformats.org/officeDocument/2006/relationships/hyperlink" Target="https://www.gov.uk/government/publications/sexual-health-reproductive-health-and-hiv-services-evaluation-resources"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9"/>
  <sheetViews>
    <sheetView showGridLines="0" tabSelected="1" zoomScale="110" zoomScaleNormal="110" workbookViewId="0">
      <selection activeCell="G8" sqref="G8:J8"/>
    </sheetView>
  </sheetViews>
  <sheetFormatPr defaultColWidth="0" defaultRowHeight="15" zeroHeight="1"/>
  <cols>
    <col min="1" max="1" width="9.140625" customWidth="1"/>
    <col min="2" max="2" width="2.7109375" customWidth="1"/>
    <col min="3" max="3" width="9.140625" customWidth="1"/>
    <col min="4" max="4" width="2.85546875" customWidth="1"/>
    <col min="5" max="10" width="9.7109375" customWidth="1"/>
    <col min="11" max="11" width="2.85546875" customWidth="1"/>
    <col min="12" max="13" width="9.140625" customWidth="1"/>
  </cols>
  <sheetData>
    <row r="1" spans="1:13">
      <c r="A1" s="100" t="s">
        <v>160</v>
      </c>
      <c r="L1" s="109" t="s">
        <v>0</v>
      </c>
      <c r="M1" s="109"/>
    </row>
    <row r="2" spans="1:13">
      <c r="L2" s="109"/>
      <c r="M2" s="109"/>
    </row>
    <row r="3" spans="1:13"/>
    <row r="4" spans="1:13" ht="27" customHeight="1"/>
    <row r="5" spans="1:13" ht="127.5" customHeight="1">
      <c r="C5" s="110" t="s">
        <v>150</v>
      </c>
      <c r="D5" s="110"/>
      <c r="E5" s="110"/>
      <c r="F5" s="110"/>
      <c r="G5" s="110"/>
      <c r="H5" s="110"/>
      <c r="I5" s="110"/>
      <c r="J5" s="110"/>
      <c r="K5" s="110"/>
      <c r="L5" s="110"/>
    </row>
    <row r="6" spans="1:13"/>
    <row r="7" spans="1:13" ht="13.5" customHeight="1">
      <c r="D7" s="42"/>
      <c r="E7" s="43"/>
      <c r="F7" s="43"/>
      <c r="G7" s="43"/>
      <c r="H7" s="43"/>
      <c r="I7" s="43"/>
      <c r="J7" s="43"/>
      <c r="K7" s="44"/>
    </row>
    <row r="8" spans="1:13" ht="30" customHeight="1">
      <c r="D8" s="45"/>
      <c r="E8" s="101" t="s">
        <v>1</v>
      </c>
      <c r="F8" s="102"/>
      <c r="G8" s="106"/>
      <c r="H8" s="107"/>
      <c r="I8" s="107"/>
      <c r="J8" s="108"/>
      <c r="K8" s="46"/>
    </row>
    <row r="9" spans="1:13">
      <c r="D9" s="45"/>
      <c r="E9" s="10"/>
      <c r="F9" s="10"/>
      <c r="G9" s="10"/>
      <c r="H9" s="10"/>
      <c r="I9" s="10"/>
      <c r="J9" s="10"/>
      <c r="K9" s="46"/>
    </row>
    <row r="10" spans="1:13" ht="39.950000000000003" customHeight="1">
      <c r="D10" s="45"/>
      <c r="E10" s="101" t="s">
        <v>2</v>
      </c>
      <c r="F10" s="102"/>
      <c r="G10" s="106"/>
      <c r="H10" s="107"/>
      <c r="I10" s="107"/>
      <c r="J10" s="108"/>
      <c r="K10" s="46"/>
    </row>
    <row r="11" spans="1:13">
      <c r="D11" s="45"/>
      <c r="E11" s="10"/>
      <c r="F11" s="10"/>
      <c r="G11" s="10"/>
      <c r="H11" s="10"/>
      <c r="I11" s="10"/>
      <c r="J11" s="10"/>
      <c r="K11" s="46"/>
    </row>
    <row r="12" spans="1:13" ht="39.950000000000003" customHeight="1">
      <c r="D12" s="45"/>
      <c r="E12" s="101" t="s">
        <v>3</v>
      </c>
      <c r="F12" s="102"/>
      <c r="G12" s="106"/>
      <c r="H12" s="107"/>
      <c r="I12" s="107"/>
      <c r="J12" s="108"/>
      <c r="K12" s="46"/>
    </row>
    <row r="13" spans="1:13">
      <c r="D13" s="45"/>
      <c r="E13" s="10"/>
      <c r="F13" s="10"/>
      <c r="G13" s="10"/>
      <c r="H13" s="10"/>
      <c r="I13" s="10"/>
      <c r="J13" s="10"/>
      <c r="K13" s="46"/>
    </row>
    <row r="14" spans="1:13" ht="39.950000000000003" customHeight="1">
      <c r="D14" s="45"/>
      <c r="E14" s="101" t="s">
        <v>4</v>
      </c>
      <c r="F14" s="102"/>
      <c r="G14" s="106"/>
      <c r="H14" s="107"/>
      <c r="I14" s="107"/>
      <c r="J14" s="108"/>
      <c r="K14" s="46"/>
    </row>
    <row r="15" spans="1:13">
      <c r="D15" s="45"/>
      <c r="E15" s="10"/>
      <c r="F15" s="10"/>
      <c r="G15" s="10"/>
      <c r="H15" s="10"/>
      <c r="I15" s="10"/>
      <c r="J15" s="10"/>
      <c r="K15" s="46"/>
    </row>
    <row r="16" spans="1:13" ht="39.950000000000003" customHeight="1">
      <c r="D16" s="45"/>
      <c r="E16" s="101" t="s">
        <v>5</v>
      </c>
      <c r="F16" s="102"/>
      <c r="G16" s="106"/>
      <c r="H16" s="107"/>
      <c r="I16" s="107"/>
      <c r="J16" s="108"/>
      <c r="K16" s="46"/>
    </row>
    <row r="17" spans="4:11">
      <c r="D17" s="45"/>
      <c r="E17" s="10"/>
      <c r="F17" s="10"/>
      <c r="G17" s="10"/>
      <c r="H17" s="10"/>
      <c r="I17" s="10"/>
      <c r="J17" s="10"/>
      <c r="K17" s="46"/>
    </row>
    <row r="18" spans="4:11" ht="39.950000000000003" customHeight="1">
      <c r="D18" s="45"/>
      <c r="E18" s="101" t="s">
        <v>6</v>
      </c>
      <c r="F18" s="102"/>
      <c r="G18" s="103"/>
      <c r="H18" s="104"/>
      <c r="I18" s="104"/>
      <c r="J18" s="105"/>
      <c r="K18" s="46"/>
    </row>
    <row r="19" spans="4:11" ht="13.5" customHeight="1">
      <c r="D19" s="47"/>
      <c r="E19" s="48"/>
      <c r="F19" s="48"/>
      <c r="G19" s="48"/>
      <c r="H19" s="48"/>
      <c r="I19" s="48"/>
      <c r="J19" s="48"/>
      <c r="K19" s="49"/>
    </row>
    <row r="20" spans="4:11"/>
    <row r="21" spans="4:11"/>
    <row r="22" spans="4:11"/>
    <row r="23" spans="4:11"/>
    <row r="24" spans="4:11"/>
    <row r="25" spans="4:11"/>
    <row r="26" spans="4:11"/>
    <row r="27" spans="4:11"/>
    <row r="28" spans="4:11"/>
    <row r="29" spans="4:11"/>
    <row r="30" spans="4:11"/>
    <row r="33" customFormat="1" hidden="1"/>
    <row r="34" customFormat="1" hidden="1"/>
    <row r="35" customFormat="1" hidden="1"/>
    <row r="36" customFormat="1"/>
    <row r="37" customFormat="1"/>
    <row r="38" customFormat="1"/>
    <row r="39" customFormat="1"/>
  </sheetData>
  <mergeCells count="14">
    <mergeCell ref="L1:M2"/>
    <mergeCell ref="C5:L5"/>
    <mergeCell ref="E8:F8"/>
    <mergeCell ref="G8:J8"/>
    <mergeCell ref="E10:F10"/>
    <mergeCell ref="G10:J10"/>
    <mergeCell ref="E18:F18"/>
    <mergeCell ref="G18:J18"/>
    <mergeCell ref="E12:F12"/>
    <mergeCell ref="G12:J12"/>
    <mergeCell ref="E14:F14"/>
    <mergeCell ref="G14:J14"/>
    <mergeCell ref="E16:F16"/>
    <mergeCell ref="G16:J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showGridLines="0" zoomScale="110" zoomScaleNormal="110" workbookViewId="0">
      <selection activeCell="B1" sqref="B1:E1"/>
    </sheetView>
  </sheetViews>
  <sheetFormatPr defaultColWidth="0" defaultRowHeight="15"/>
  <cols>
    <col min="1" max="1" width="2.7109375" customWidth="1"/>
    <col min="2" max="2" width="5.7109375" customWidth="1"/>
    <col min="3" max="3" width="60.7109375" customWidth="1"/>
    <col min="4" max="4" width="16.140625" customWidth="1"/>
    <col min="5" max="5" width="44.7109375" customWidth="1"/>
    <col min="6" max="6" width="34.28515625" customWidth="1"/>
    <col min="7" max="7" width="13.42578125" customWidth="1"/>
    <col min="8" max="8" width="4.85546875" customWidth="1"/>
    <col min="9" max="16384" width="9.140625" hidden="1"/>
  </cols>
  <sheetData>
    <row r="1" spans="1:8" ht="107.25" customHeight="1">
      <c r="B1" s="165" t="s">
        <v>100</v>
      </c>
      <c r="C1" s="165"/>
      <c r="D1" s="165"/>
      <c r="E1" s="165"/>
      <c r="F1" s="73" t="s">
        <v>70</v>
      </c>
      <c r="G1" s="74"/>
      <c r="H1" s="74"/>
    </row>
    <row r="2" spans="1:8" ht="15.75" thickBot="1">
      <c r="A2" s="5"/>
      <c r="B2" s="10"/>
      <c r="C2" s="10"/>
      <c r="D2" s="9"/>
      <c r="E2" s="9"/>
      <c r="F2" s="9"/>
      <c r="G2" s="75"/>
      <c r="H2" s="75"/>
    </row>
    <row r="3" spans="1:8" s="3" customFormat="1" ht="84.75" customHeight="1" thickBot="1">
      <c r="A3" s="6"/>
      <c r="B3" s="163" t="s">
        <v>101</v>
      </c>
      <c r="C3" s="164"/>
      <c r="D3" s="15" t="s">
        <v>36</v>
      </c>
      <c r="E3" s="16" t="s">
        <v>71</v>
      </c>
      <c r="F3" s="16" t="s">
        <v>72</v>
      </c>
      <c r="G3" s="17" t="s">
        <v>37</v>
      </c>
      <c r="H3" s="6"/>
    </row>
    <row r="4" spans="1:8" s="4" customFormat="1" ht="35.25" customHeight="1" thickBot="1">
      <c r="A4" s="7"/>
      <c r="B4" s="35">
        <v>3.1</v>
      </c>
      <c r="C4" s="26" t="s">
        <v>102</v>
      </c>
      <c r="D4" s="40"/>
      <c r="E4" s="13"/>
      <c r="F4" s="13"/>
      <c r="G4" s="13"/>
      <c r="H4" s="8"/>
    </row>
    <row r="5" spans="1:8" s="4" customFormat="1" ht="50.25" customHeight="1" thickBot="1">
      <c r="A5" s="8"/>
      <c r="B5" s="36">
        <v>3.2</v>
      </c>
      <c r="C5" s="29" t="s">
        <v>103</v>
      </c>
      <c r="D5" s="40"/>
      <c r="E5" s="14"/>
      <c r="F5" s="14"/>
      <c r="G5" s="13"/>
      <c r="H5" s="8"/>
    </row>
    <row r="6" spans="1:8" s="4" customFormat="1" ht="107.25" customHeight="1" thickBot="1">
      <c r="A6" s="8"/>
      <c r="B6" s="35">
        <v>3.3</v>
      </c>
      <c r="C6" s="26" t="s">
        <v>104</v>
      </c>
      <c r="D6" s="40"/>
      <c r="E6" s="13"/>
      <c r="F6" s="13"/>
      <c r="G6" s="14"/>
      <c r="H6" s="8"/>
    </row>
    <row r="7" spans="1:8" s="4" customFormat="1" ht="47.25" customHeight="1" thickBot="1">
      <c r="A7" s="8"/>
      <c r="B7" s="34">
        <v>3.4</v>
      </c>
      <c r="C7" s="76" t="s">
        <v>105</v>
      </c>
      <c r="D7" s="40"/>
      <c r="E7" s="14"/>
      <c r="F7" s="14"/>
      <c r="G7" s="13"/>
      <c r="H7" s="8"/>
    </row>
    <row r="8" spans="1:8" s="4" customFormat="1" ht="84.75" customHeight="1" thickBot="1">
      <c r="A8" s="8"/>
      <c r="B8" s="166" t="s">
        <v>106</v>
      </c>
      <c r="C8" s="167"/>
      <c r="D8" s="19" t="s">
        <v>36</v>
      </c>
      <c r="E8" s="16" t="s">
        <v>71</v>
      </c>
      <c r="F8" s="16" t="s">
        <v>72</v>
      </c>
      <c r="G8" s="20" t="s">
        <v>37</v>
      </c>
      <c r="H8" s="8"/>
    </row>
    <row r="9" spans="1:8" s="4" customFormat="1" ht="69" customHeight="1" thickBot="1">
      <c r="A9" s="8"/>
      <c r="B9" s="37">
        <v>4.0999999999999996</v>
      </c>
      <c r="C9" s="26" t="s">
        <v>152</v>
      </c>
      <c r="D9" s="41"/>
      <c r="E9" s="13"/>
      <c r="F9" s="13"/>
      <c r="G9" s="14"/>
      <c r="H9" s="8"/>
    </row>
    <row r="10" spans="1:8" s="4" customFormat="1" ht="62.25" customHeight="1" thickBot="1">
      <c r="A10" s="8"/>
      <c r="B10" s="38">
        <v>4.2</v>
      </c>
      <c r="C10" s="28" t="s">
        <v>159</v>
      </c>
      <c r="D10" s="41"/>
      <c r="E10" s="13"/>
      <c r="F10" s="13"/>
      <c r="G10" s="13"/>
      <c r="H10" s="8"/>
    </row>
    <row r="11" spans="1:8" s="4" customFormat="1" ht="60.75" thickBot="1">
      <c r="A11" s="8"/>
      <c r="B11" s="37">
        <v>4.3</v>
      </c>
      <c r="C11" s="26" t="s">
        <v>107</v>
      </c>
      <c r="D11" s="41"/>
      <c r="E11" s="13"/>
      <c r="F11" s="13"/>
      <c r="G11" s="13"/>
      <c r="H11" s="8"/>
    </row>
    <row r="12" spans="1:8" s="4" customFormat="1" ht="36.75" customHeight="1" thickBot="1">
      <c r="A12" s="8"/>
      <c r="B12" s="38">
        <v>4.4000000000000004</v>
      </c>
      <c r="C12" s="26" t="s">
        <v>108</v>
      </c>
      <c r="D12" s="41"/>
      <c r="E12" s="13"/>
      <c r="F12" s="13"/>
      <c r="G12" s="13"/>
      <c r="H12" s="8"/>
    </row>
    <row r="13" spans="1:8" s="4" customFormat="1" ht="84.75" customHeight="1" thickBot="1">
      <c r="A13" s="8"/>
      <c r="B13" s="163" t="s">
        <v>109</v>
      </c>
      <c r="C13" s="164"/>
      <c r="D13" s="15" t="s">
        <v>36</v>
      </c>
      <c r="E13" s="16" t="s">
        <v>71</v>
      </c>
      <c r="F13" s="16" t="s">
        <v>72</v>
      </c>
      <c r="G13" s="17" t="s">
        <v>37</v>
      </c>
      <c r="H13" s="8"/>
    </row>
    <row r="14" spans="1:8" s="4" customFormat="1" ht="49.5" customHeight="1" thickBot="1">
      <c r="A14" s="8"/>
      <c r="B14" s="35">
        <v>5.0999999999999996</v>
      </c>
      <c r="C14" s="26" t="s">
        <v>110</v>
      </c>
      <c r="D14" s="40"/>
      <c r="E14" s="13"/>
      <c r="F14" s="13"/>
      <c r="G14" s="13"/>
      <c r="H14" s="8"/>
    </row>
    <row r="15" spans="1:8" s="4" customFormat="1" ht="48.75" customHeight="1" thickBot="1">
      <c r="A15" s="8"/>
      <c r="B15" s="35">
        <v>5.2</v>
      </c>
      <c r="C15" s="26" t="s">
        <v>149</v>
      </c>
      <c r="D15" s="40"/>
      <c r="E15" s="13"/>
      <c r="F15" s="13"/>
      <c r="G15" s="13"/>
      <c r="H15" s="8"/>
    </row>
    <row r="16" spans="1:8" s="4" customFormat="1" ht="48.75" customHeight="1" thickBot="1">
      <c r="A16" s="8"/>
      <c r="B16" s="35">
        <v>5.3</v>
      </c>
      <c r="C16" s="26" t="s">
        <v>111</v>
      </c>
      <c r="D16" s="40"/>
      <c r="E16" s="13"/>
      <c r="F16" s="13"/>
      <c r="G16" s="13"/>
      <c r="H16" s="8"/>
    </row>
    <row r="17" spans="1:8" s="4" customFormat="1" ht="63.75" customHeight="1" thickBot="1">
      <c r="A17" s="8"/>
      <c r="B17" s="35">
        <v>5.4</v>
      </c>
      <c r="C17" s="26" t="s">
        <v>112</v>
      </c>
      <c r="D17" s="40"/>
      <c r="E17" s="13"/>
      <c r="F17" s="13"/>
      <c r="G17" s="13"/>
      <c r="H17" s="8"/>
    </row>
    <row r="18" spans="1:8" s="4" customFormat="1" ht="63" customHeight="1" thickBot="1">
      <c r="A18" s="8"/>
      <c r="B18" s="35">
        <v>5.5</v>
      </c>
      <c r="C18" s="26" t="s">
        <v>113</v>
      </c>
      <c r="D18" s="40"/>
      <c r="E18" s="13"/>
      <c r="F18" s="13"/>
      <c r="G18" s="13"/>
      <c r="H18" s="8"/>
    </row>
    <row r="19" spans="1:8" s="4" customFormat="1" ht="44.25" customHeight="1" thickBot="1">
      <c r="A19" s="8"/>
      <c r="B19" s="30">
        <v>5.6</v>
      </c>
      <c r="C19" s="27" t="s">
        <v>114</v>
      </c>
      <c r="D19" s="40"/>
      <c r="E19" s="13"/>
      <c r="F19" s="13"/>
      <c r="G19" s="13"/>
      <c r="H19" s="8"/>
    </row>
    <row r="20" spans="1:8" ht="15" customHeight="1">
      <c r="A20" s="9"/>
      <c r="B20" s="9"/>
      <c r="C20" s="18" t="s">
        <v>87</v>
      </c>
      <c r="D20" s="21">
        <f>SUM(D4:D19)</f>
        <v>0</v>
      </c>
      <c r="E20" s="9"/>
      <c r="F20" s="9"/>
      <c r="G20" s="21">
        <f>SUM(G4:G19)</f>
        <v>0</v>
      </c>
      <c r="H20" s="9"/>
    </row>
    <row r="21" spans="1:8">
      <c r="C21" s="122" t="s">
        <v>32</v>
      </c>
      <c r="D21" s="122"/>
      <c r="E21" s="122" t="s">
        <v>33</v>
      </c>
      <c r="F21" s="122"/>
      <c r="G21" s="53"/>
      <c r="H21" s="53"/>
    </row>
  </sheetData>
  <mergeCells count="6">
    <mergeCell ref="C21:D21"/>
    <mergeCell ref="E21:F21"/>
    <mergeCell ref="B1:E1"/>
    <mergeCell ref="B3:C3"/>
    <mergeCell ref="B13:C13"/>
    <mergeCell ref="B8:C8"/>
  </mergeCells>
  <hyperlinks>
    <hyperlink ref="C21:D21" location="'(S2) Building Resilience'!A1" display="&lt; Previous page" xr:uid="{00000000-0004-0000-0900-000000000000}"/>
    <hyperlink ref="E21:F21" location="'(S4) Promoting Equity'!A1" display="Next page &gt;" xr:uid="{00000000-0004-0000-0900-000001000000}"/>
    <hyperlink ref="C7" r:id="rId1" xr:uid="{00000000-0004-0000-0900-000002000000}"/>
    <hyperlink ref="C10" r:id="rId2" xr:uid="{00000000-0004-0000-0900-000003000000}"/>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1">
        <x14:dataValidation type="list" allowBlank="1" showErrorMessage="1" xr:uid="{00000000-0002-0000-0900-000000000000}">
          <x14:formula1>
            <xm:f>Sheet2!$C$3:$C$6</xm:f>
          </x14:formula1>
          <xm:sqref>G9:G12 G4:G7 D4:D7 D9:D12 D14:D19 G14:G19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
  <sheetViews>
    <sheetView showGridLines="0" zoomScaleNormal="100" workbookViewId="0">
      <selection activeCell="B1" sqref="B1:E1"/>
    </sheetView>
  </sheetViews>
  <sheetFormatPr defaultColWidth="0" defaultRowHeight="15"/>
  <cols>
    <col min="1" max="1" width="2.7109375" customWidth="1"/>
    <col min="2" max="2" width="5.7109375" customWidth="1"/>
    <col min="3" max="3" width="60.7109375" customWidth="1"/>
    <col min="4" max="4" width="16.140625" customWidth="1"/>
    <col min="5" max="5" width="44.7109375" customWidth="1"/>
    <col min="6" max="6" width="34.140625" customWidth="1"/>
    <col min="7" max="7" width="13.42578125" customWidth="1"/>
    <col min="8" max="8" width="4.85546875" customWidth="1"/>
    <col min="9" max="16384" width="9.140625" hidden="1"/>
  </cols>
  <sheetData>
    <row r="1" spans="1:8" ht="107.25" customHeight="1">
      <c r="B1" s="165" t="s">
        <v>115</v>
      </c>
      <c r="C1" s="165"/>
      <c r="D1" s="165"/>
      <c r="E1" s="165"/>
      <c r="F1" s="73" t="s">
        <v>70</v>
      </c>
      <c r="G1" s="74"/>
      <c r="H1" s="74"/>
    </row>
    <row r="2" spans="1:8" ht="15.75" thickBot="1">
      <c r="A2" s="5"/>
      <c r="B2" s="10"/>
      <c r="C2" s="10"/>
      <c r="D2" s="9"/>
      <c r="E2" s="9"/>
      <c r="F2" s="9"/>
      <c r="G2" s="75"/>
      <c r="H2" s="75"/>
    </row>
    <row r="3" spans="1:8" s="3" customFormat="1" ht="84.75" customHeight="1" thickBot="1">
      <c r="A3" s="6"/>
      <c r="B3" s="163" t="s">
        <v>116</v>
      </c>
      <c r="C3" s="164"/>
      <c r="D3" s="15" t="s">
        <v>36</v>
      </c>
      <c r="E3" s="16" t="s">
        <v>71</v>
      </c>
      <c r="F3" s="16" t="s">
        <v>72</v>
      </c>
      <c r="G3" s="17" t="s">
        <v>37</v>
      </c>
      <c r="H3" s="6"/>
    </row>
    <row r="4" spans="1:8" s="4" customFormat="1" ht="63" customHeight="1" thickBot="1">
      <c r="A4" s="7"/>
      <c r="B4" s="35">
        <v>6.1</v>
      </c>
      <c r="C4" s="33" t="s">
        <v>117</v>
      </c>
      <c r="D4" s="12"/>
      <c r="E4" s="13"/>
      <c r="F4" s="13"/>
      <c r="G4" s="13"/>
      <c r="H4" s="8"/>
    </row>
    <row r="5" spans="1:8" s="4" customFormat="1" ht="63" customHeight="1" thickBot="1">
      <c r="A5" s="8"/>
      <c r="B5" s="36">
        <v>6.2</v>
      </c>
      <c r="C5" s="29" t="s">
        <v>118</v>
      </c>
      <c r="D5" s="12"/>
      <c r="E5" s="14"/>
      <c r="F5" s="14"/>
      <c r="G5" s="14"/>
      <c r="H5" s="8"/>
    </row>
    <row r="6" spans="1:8" s="4" customFormat="1" ht="63" customHeight="1" thickBot="1">
      <c r="A6" s="8"/>
      <c r="B6" s="35">
        <v>6.3</v>
      </c>
      <c r="C6" s="26" t="s">
        <v>119</v>
      </c>
      <c r="D6" s="12"/>
      <c r="E6" s="13"/>
      <c r="F6" s="13"/>
      <c r="G6" s="13"/>
      <c r="H6" s="8"/>
    </row>
    <row r="7" spans="1:8" s="4" customFormat="1" ht="79.5" customHeight="1" thickBot="1">
      <c r="A7" s="8"/>
      <c r="B7" s="35">
        <v>6.4</v>
      </c>
      <c r="C7" s="28" t="s">
        <v>154</v>
      </c>
      <c r="D7" s="12"/>
      <c r="E7" s="13"/>
      <c r="F7" s="13"/>
      <c r="G7" s="13"/>
      <c r="H7" s="8"/>
    </row>
    <row r="8" spans="1:8" s="4" customFormat="1" ht="50.25" customHeight="1" thickBot="1">
      <c r="A8" s="8"/>
      <c r="B8" s="35">
        <v>6.5</v>
      </c>
      <c r="C8" s="28" t="s">
        <v>120</v>
      </c>
      <c r="D8" s="12"/>
      <c r="E8" s="13"/>
      <c r="F8" s="13"/>
      <c r="G8" s="13"/>
      <c r="H8" s="8"/>
    </row>
    <row r="9" spans="1:8">
      <c r="A9" s="9"/>
      <c r="B9" s="9"/>
      <c r="C9" s="18" t="s">
        <v>87</v>
      </c>
      <c r="D9" s="21">
        <f>SUM(D4:D8)</f>
        <v>0</v>
      </c>
      <c r="E9" s="9"/>
      <c r="F9" s="9"/>
      <c r="G9" s="21">
        <f>SUM(G4:G8)</f>
        <v>0</v>
      </c>
      <c r="H9" s="9"/>
    </row>
    <row r="10" spans="1:8">
      <c r="C10" s="122" t="s">
        <v>32</v>
      </c>
      <c r="D10" s="122"/>
      <c r="E10" s="52" t="s">
        <v>33</v>
      </c>
    </row>
  </sheetData>
  <mergeCells count="3">
    <mergeCell ref="B1:E1"/>
    <mergeCell ref="B3:C3"/>
    <mergeCell ref="C10:D10"/>
  </mergeCells>
  <hyperlinks>
    <hyperlink ref="C10:D10" location="'(S3) Safe &amp; Effective Services'!A1" display="&lt; Previous page" xr:uid="{00000000-0004-0000-0A00-000000000000}"/>
    <hyperlink ref="E10" location="'(S5) SLI Scoring'!A1" display="Next page &gt;" xr:uid="{00000000-0004-0000-0A00-000001000000}"/>
    <hyperlink ref="C8" r:id="rId1" xr:uid="{00000000-0004-0000-0A00-000002000000}"/>
    <hyperlink ref="C7" r:id="rId2" display="EIAs have been undertaken to assess impact on key vulnerable populations and groups with protected characteristics, to meet the dimensions of health inequalities" xr:uid="{00000000-0004-0000-0A00-000003000000}"/>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1">
        <x14:dataValidation type="list" allowBlank="1" showErrorMessage="1" xr:uid="{00000000-0002-0000-0A00-000000000000}">
          <x14:formula1>
            <xm:f>Sheet2!$C$3:$C$6</xm:f>
          </x14:formula1>
          <xm:sqref>D4:D8 G4:G8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
  <sheetViews>
    <sheetView showGridLines="0" zoomScale="90" zoomScaleNormal="90" workbookViewId="0">
      <selection activeCell="B1" sqref="B1:E1"/>
    </sheetView>
  </sheetViews>
  <sheetFormatPr defaultColWidth="0" defaultRowHeight="15"/>
  <cols>
    <col min="1" max="1" width="2.7109375" customWidth="1"/>
    <col min="2" max="2" width="78" customWidth="1"/>
    <col min="3" max="3" width="9.28515625" customWidth="1"/>
    <col min="4" max="4" width="12.7109375" customWidth="1"/>
    <col min="5" max="5" width="10.28515625" customWidth="1"/>
    <col min="6" max="6" width="17" customWidth="1"/>
    <col min="7" max="7" width="12" customWidth="1"/>
    <col min="8" max="8" width="4.85546875" customWidth="1"/>
    <col min="9" max="16384" width="9.140625" hidden="1"/>
  </cols>
  <sheetData>
    <row r="1" spans="1:8" ht="107.25" customHeight="1">
      <c r="B1" s="165" t="s">
        <v>121</v>
      </c>
      <c r="C1" s="165"/>
      <c r="D1" s="165"/>
      <c r="E1" s="165"/>
      <c r="G1" s="74"/>
      <c r="H1" s="74"/>
    </row>
    <row r="2" spans="1:8" ht="15.75" thickBot="1">
      <c r="A2" s="5"/>
      <c r="B2" s="10"/>
      <c r="C2" s="10"/>
      <c r="D2" s="9"/>
      <c r="E2" s="9"/>
      <c r="F2" s="9"/>
      <c r="G2" s="75"/>
      <c r="H2" s="75"/>
    </row>
    <row r="3" spans="1:8" s="3" customFormat="1" ht="16.5" thickTop="1" thickBot="1">
      <c r="A3" s="6"/>
      <c r="B3" s="79" t="s">
        <v>122</v>
      </c>
      <c r="C3" s="168" t="s">
        <v>123</v>
      </c>
      <c r="D3" s="169"/>
      <c r="E3" s="169"/>
      <c r="F3" s="169"/>
      <c r="G3" s="170"/>
      <c r="H3" s="62"/>
    </row>
    <row r="4" spans="1:8" s="4" customFormat="1" ht="63" customHeight="1" thickTop="1" thickBot="1">
      <c r="A4" s="7"/>
      <c r="B4" s="80"/>
      <c r="C4" s="81" t="s">
        <v>124</v>
      </c>
      <c r="D4" s="81" t="s">
        <v>36</v>
      </c>
      <c r="E4" s="81" t="s">
        <v>125</v>
      </c>
      <c r="F4" s="81" t="s">
        <v>37</v>
      </c>
      <c r="G4" s="82" t="s">
        <v>126</v>
      </c>
      <c r="H4" s="56"/>
    </row>
    <row r="5" spans="1:8" s="4" customFormat="1" ht="63" customHeight="1" thickTop="1" thickBot="1">
      <c r="A5" s="58"/>
      <c r="B5" s="83" t="s">
        <v>127</v>
      </c>
      <c r="C5" s="84">
        <v>36</v>
      </c>
      <c r="D5" s="85">
        <f>'(S1) System Partnership'!D16</f>
        <v>0</v>
      </c>
      <c r="E5" s="86">
        <f>(D5/C5)</f>
        <v>0</v>
      </c>
      <c r="F5" s="87">
        <f>'(S1) System Partnership'!G16</f>
        <v>0</v>
      </c>
      <c r="G5" s="88">
        <f>Score!C56</f>
        <v>0</v>
      </c>
      <c r="H5" s="56"/>
    </row>
    <row r="6" spans="1:8" s="4" customFormat="1" ht="50.25" customHeight="1" thickTop="1" thickBot="1">
      <c r="A6" s="58"/>
      <c r="B6" s="89" t="s">
        <v>128</v>
      </c>
      <c r="C6" s="90">
        <v>30</v>
      </c>
      <c r="D6" s="85">
        <f>'(S2) Building Resilience'!D15</f>
        <v>0</v>
      </c>
      <c r="E6" s="91">
        <f>(D6/C6)</f>
        <v>0</v>
      </c>
      <c r="F6" s="85">
        <f>'(S2) Building Resilience'!G15</f>
        <v>0</v>
      </c>
      <c r="G6" s="88">
        <f>Score!C57</f>
        <v>0</v>
      </c>
      <c r="H6" s="56"/>
    </row>
    <row r="7" spans="1:8" ht="52.5" customHeight="1" thickTop="1" thickBot="1">
      <c r="A7" s="59"/>
      <c r="B7" s="92" t="s">
        <v>129</v>
      </c>
      <c r="C7" s="93">
        <v>42</v>
      </c>
      <c r="D7" s="85">
        <f>'(S3) Safe &amp; Effective Services'!D20</f>
        <v>0</v>
      </c>
      <c r="E7" s="88">
        <f>(D7/C7)</f>
        <v>0</v>
      </c>
      <c r="F7" s="94">
        <f>'(S3) Safe &amp; Effective Services'!G20</f>
        <v>0</v>
      </c>
      <c r="G7" s="88">
        <f>Score!C58</f>
        <v>0</v>
      </c>
      <c r="H7" s="57"/>
    </row>
    <row r="8" spans="1:8" ht="52.5" customHeight="1" thickTop="1" thickBot="1">
      <c r="A8" s="60"/>
      <c r="B8" s="92" t="s">
        <v>130</v>
      </c>
      <c r="C8" s="85">
        <v>15</v>
      </c>
      <c r="D8" s="85">
        <f>'(S4) Promoting Equity'!D9</f>
        <v>0</v>
      </c>
      <c r="E8" s="86">
        <f>(D8/C8)</f>
        <v>0</v>
      </c>
      <c r="F8" s="85">
        <f>'(S4) Promoting Equity'!G9</f>
        <v>0</v>
      </c>
      <c r="G8" s="88">
        <f>Score!C59</f>
        <v>0</v>
      </c>
      <c r="H8" s="57"/>
    </row>
    <row r="9" spans="1:8" ht="16.5" thickTop="1" thickBot="1">
      <c r="A9" s="60"/>
      <c r="B9" s="171"/>
      <c r="C9" s="172"/>
      <c r="D9" s="172"/>
      <c r="E9" s="172"/>
      <c r="F9" s="172"/>
      <c r="G9" s="173"/>
    </row>
    <row r="10" spans="1:8" ht="16.5" thickTop="1" thickBot="1">
      <c r="A10" s="60"/>
      <c r="B10" s="95" t="s">
        <v>131</v>
      </c>
      <c r="C10" s="96">
        <f>SUM(C5:C8)</f>
        <v>123</v>
      </c>
      <c r="D10" s="97">
        <f>SUM(D5:D8)</f>
        <v>0</v>
      </c>
      <c r="E10" s="98">
        <f>(D10/C10)</f>
        <v>0</v>
      </c>
      <c r="F10" s="97">
        <f>SUM(F5:F8)</f>
        <v>0</v>
      </c>
      <c r="G10" s="99">
        <f>Score!C60</f>
        <v>0</v>
      </c>
    </row>
    <row r="11" spans="1:8" ht="15.75" thickTop="1">
      <c r="B11" s="61"/>
      <c r="F11" s="61"/>
      <c r="G11" s="61"/>
    </row>
  </sheetData>
  <mergeCells count="3">
    <mergeCell ref="B1:E1"/>
    <mergeCell ref="C3:G3"/>
    <mergeCell ref="B9:G9"/>
  </mergeCells>
  <pageMargins left="0.7" right="0.7" top="0.75" bottom="0.75" header="0.3" footer="0.3"/>
  <pageSetup paperSize="9" orientation="portrait" r:id="rId1"/>
  <ignoredErrors>
    <ignoredError sqref="E10" formula="1"/>
  </ignoredErrors>
  <drawing r:id="rId2"/>
  <extLst>
    <ext xmlns:x14="http://schemas.microsoft.com/office/spreadsheetml/2009/9/main" uri="{CCE6A557-97BC-4b89-ADB6-D9C93CAAB3DF}">
      <x14:dataValidations xmlns:xm="http://schemas.microsoft.com/office/excel/2006/main" count="1">
        <x14:dataValidation type="list" allowBlank="1" showErrorMessage="1" xr:uid="{00000000-0002-0000-0B00-000000000000}">
          <x14:formula1>
            <xm:f>Sheet2!$C$3:$C$6</xm:f>
          </x14:formula1>
          <xm:sqref>D4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C61"/>
  <sheetViews>
    <sheetView topLeftCell="A16" zoomScale="80" zoomScaleNormal="80" workbookViewId="0">
      <selection activeCell="C61" sqref="C61"/>
    </sheetView>
  </sheetViews>
  <sheetFormatPr defaultColWidth="8.85546875" defaultRowHeight="15"/>
  <cols>
    <col min="1" max="1" width="11.28515625" bestFit="1" customWidth="1"/>
    <col min="2" max="2" width="24.42578125" bestFit="1" customWidth="1"/>
    <col min="3" max="3" width="20.7109375" bestFit="1" customWidth="1"/>
  </cols>
  <sheetData>
    <row r="2" spans="1:3">
      <c r="A2" s="64" t="s">
        <v>132</v>
      </c>
      <c r="B2" s="64" t="s">
        <v>133</v>
      </c>
      <c r="C2" s="64" t="s">
        <v>37</v>
      </c>
    </row>
    <row r="3" spans="1:3">
      <c r="A3" s="66">
        <v>1.1000000000000001</v>
      </c>
      <c r="B3" s="64">
        <f>IF('(S1) System Partnership'!D4=0,0,IF('(S1) System Partnership'!D4=1,1,IF('(S1) System Partnership'!D4=2,2,IF('(S1) System Partnership'!D4=3,3))))</f>
        <v>0</v>
      </c>
      <c r="C3" s="64">
        <f>'(S1) System Partnership'!G4</f>
        <v>0</v>
      </c>
    </row>
    <row r="4" spans="1:3">
      <c r="A4" s="66">
        <v>1.2</v>
      </c>
      <c r="B4" s="64">
        <f>IF('(S1) System Partnership'!D5=0,0,IF('(S1) System Partnership'!D5=1,1,IF('(S1) System Partnership'!D5=2,2,IF('(S1) System Partnership'!D5=3,3))))</f>
        <v>0</v>
      </c>
      <c r="C4" s="64">
        <f>'(S1) System Partnership'!G5</f>
        <v>0</v>
      </c>
    </row>
    <row r="5" spans="1:3">
      <c r="A5" s="66">
        <v>1.3</v>
      </c>
      <c r="B5" s="64">
        <f>IF('(S1) System Partnership'!D6=0,0,IF('(S1) System Partnership'!D6=1,1,IF('(S1) System Partnership'!D6=2,2,IF('(S1) System Partnership'!D6=3,3))))</f>
        <v>0</v>
      </c>
      <c r="C5" s="64">
        <f>'(S1) System Partnership'!G6</f>
        <v>0</v>
      </c>
    </row>
    <row r="6" spans="1:3">
      <c r="A6" s="66">
        <v>1.4</v>
      </c>
      <c r="B6" s="64">
        <f>IF('(S1) System Partnership'!D7=0,0,IF('(S1) System Partnership'!D7=1,1,IF('(S1) System Partnership'!D7=2,2,IF('(S1) System Partnership'!D7=3,3))))</f>
        <v>0</v>
      </c>
      <c r="C6" s="64">
        <f>'(S1) System Partnership'!G7</f>
        <v>0</v>
      </c>
    </row>
    <row r="7" spans="1:3">
      <c r="A7" s="66">
        <v>1.5</v>
      </c>
      <c r="B7" s="64">
        <f>IF('(S1) System Partnership'!D8=0,0,IF('(S1) System Partnership'!D8=1,1,IF('(S1) System Partnership'!D8=2,2,IF('(S1) System Partnership'!D8=3,3))))</f>
        <v>0</v>
      </c>
      <c r="C7" s="64">
        <f>'(S1) System Partnership'!G8</f>
        <v>0</v>
      </c>
    </row>
    <row r="8" spans="1:3">
      <c r="A8" s="66">
        <v>1.6</v>
      </c>
      <c r="B8" s="64">
        <f>IF('(S1) System Partnership'!D9=0,0,IF('(S1) System Partnership'!D9=1,1,IF('(S1) System Partnership'!D9=2,2,IF('(S1) System Partnership'!D9=3,3))))</f>
        <v>0</v>
      </c>
      <c r="C8" s="64">
        <f>'(S1) System Partnership'!G9</f>
        <v>0</v>
      </c>
    </row>
    <row r="9" spans="1:3">
      <c r="A9" s="66">
        <v>1.7</v>
      </c>
      <c r="B9" s="64">
        <f>IF('(S1) System Partnership'!D10=0,0,IF('(S1) System Partnership'!D10=1,1,IF('(S1) System Partnership'!D10=2,2,IF('(S1) System Partnership'!D10=3,3))))</f>
        <v>0</v>
      </c>
      <c r="C9" s="64">
        <f>'(S1) System Partnership'!G10</f>
        <v>0</v>
      </c>
    </row>
    <row r="10" spans="1:3">
      <c r="A10" s="66">
        <v>1.8</v>
      </c>
      <c r="B10" s="64">
        <f>IF('(S1) System Partnership'!D11=0,0,IF('(S1) System Partnership'!D11=1,1,IF('(S1) System Partnership'!D11=2,2,IF('(S1) System Partnership'!D11=3,3))))</f>
        <v>0</v>
      </c>
      <c r="C10" s="64">
        <f>'(S1) System Partnership'!G11</f>
        <v>0</v>
      </c>
    </row>
    <row r="11" spans="1:3">
      <c r="A11" s="66">
        <v>1.9</v>
      </c>
      <c r="B11" s="64">
        <f>IF('(S1) System Partnership'!D12=0,0,IF('(S1) System Partnership'!D12=1,1,IF('(S1) System Partnership'!D12=2,2,IF('(S1) System Partnership'!D12=3,3))))</f>
        <v>0</v>
      </c>
      <c r="C11" s="64">
        <f>'(S1) System Partnership'!G12</f>
        <v>0</v>
      </c>
    </row>
    <row r="12" spans="1:3">
      <c r="A12" s="67" t="s">
        <v>81</v>
      </c>
      <c r="B12" s="64">
        <f>IF('(S1) System Partnership'!D13=0,0,IF('(S1) System Partnership'!D13=1,1,IF('(S1) System Partnership'!D13=2,2,IF('(S1) System Partnership'!D13=3,3))))</f>
        <v>0</v>
      </c>
      <c r="C12" s="64">
        <f>'(S1) System Partnership'!G13</f>
        <v>0</v>
      </c>
    </row>
    <row r="13" spans="1:3">
      <c r="A13" s="67" t="s">
        <v>83</v>
      </c>
      <c r="B13" s="64">
        <f>IF('(S1) System Partnership'!D14=0,0,IF('(S1) System Partnership'!D14=1,1,IF('(S1) System Partnership'!D14=2,2,IF('(S1) System Partnership'!D14=3,3))))</f>
        <v>0</v>
      </c>
      <c r="C13" s="64">
        <f>'(S1) System Partnership'!G14</f>
        <v>0</v>
      </c>
    </row>
    <row r="14" spans="1:3">
      <c r="A14" s="67" t="s">
        <v>85</v>
      </c>
      <c r="B14" s="64">
        <f>IF('(S1) System Partnership'!D15=0,0,IF('(S1) System Partnership'!D15=1,1,IF('(S1) System Partnership'!D15=2,2,IF('(S1) System Partnership'!D15=3,3))))</f>
        <v>0</v>
      </c>
      <c r="C14" s="64">
        <f>'(S1) System Partnership'!G15</f>
        <v>0</v>
      </c>
    </row>
    <row r="15" spans="1:3">
      <c r="A15" s="68" t="s">
        <v>134</v>
      </c>
      <c r="B15" s="64">
        <f>SUM(B3:B14)</f>
        <v>0</v>
      </c>
      <c r="C15" s="64">
        <f>SUM(C3:C14)</f>
        <v>0</v>
      </c>
    </row>
    <row r="17" spans="1:3">
      <c r="A17" s="65" t="s">
        <v>132</v>
      </c>
      <c r="B17" s="64" t="s">
        <v>135</v>
      </c>
      <c r="C17" s="64" t="s">
        <v>37</v>
      </c>
    </row>
    <row r="18" spans="1:3">
      <c r="A18" s="66">
        <v>2.1</v>
      </c>
      <c r="B18" s="64">
        <f>IF('(S2) Building Resilience'!D4=0,0,IF('(S2) Building Resilience'!D4=1,1,IF('(S2) Building Resilience'!D4=2,2,IF('(S2) Building Resilience'!D4=3,3))))</f>
        <v>0</v>
      </c>
      <c r="C18" s="64">
        <f>'(S2) Building Resilience'!G4</f>
        <v>0</v>
      </c>
    </row>
    <row r="19" spans="1:3">
      <c r="A19" s="66">
        <v>2.2000000000000002</v>
      </c>
      <c r="B19" s="64">
        <f>IF('(S2) Building Resilience'!D5=0,0,IF('(S2) Building Resilience'!D5=1,1,IF('(S2) Building Resilience'!D5=2,2,IF('(S2) Building Resilience'!D5=3,3))))</f>
        <v>0</v>
      </c>
      <c r="C19" s="64">
        <f>'(S2) Building Resilience'!G5</f>
        <v>0</v>
      </c>
    </row>
    <row r="20" spans="1:3">
      <c r="A20" s="66">
        <v>2.2999999999999998</v>
      </c>
      <c r="B20" s="64">
        <f>IF('(S2) Building Resilience'!D6=0,0,IF('(S2) Building Resilience'!D6=1,1,IF('(S2) Building Resilience'!D6=2,2,IF('(S2) Building Resilience'!D6=3,3))))</f>
        <v>0</v>
      </c>
      <c r="C20" s="64">
        <f>'(S2) Building Resilience'!G6</f>
        <v>0</v>
      </c>
    </row>
    <row r="21" spans="1:3">
      <c r="A21" s="66">
        <v>2.4</v>
      </c>
      <c r="B21" s="64">
        <f>IF('(S2) Building Resilience'!D8=0,0,IF('(S2) Building Resilience'!D8=1,1,IF('(S2) Building Resilience'!D8=2,2,IF('(S2) Building Resilience'!D8=3,3))))</f>
        <v>0</v>
      </c>
      <c r="C21" s="64">
        <f>'(S2) Building Resilience'!G8</f>
        <v>0</v>
      </c>
    </row>
    <row r="22" spans="1:3">
      <c r="A22" s="66">
        <v>2.5</v>
      </c>
      <c r="B22" s="64">
        <f>IF('(S2) Building Resilience'!D9=0,0,IF('(S2) Building Resilience'!D9=1,1,IF('(S2) Building Resilience'!D9=2,2,IF('(S2) Building Resilience'!D9=3,3))))</f>
        <v>0</v>
      </c>
      <c r="C22" s="64">
        <f>'(S2) Building Resilience'!G9</f>
        <v>0</v>
      </c>
    </row>
    <row r="23" spans="1:3">
      <c r="A23" s="66">
        <v>2.6</v>
      </c>
      <c r="B23" s="64">
        <f>IF('(S2) Building Resilience'!D10=0,0,IF('(S2) Building Resilience'!D10=1,1,IF('(S2) Building Resilience'!D10=2,2,IF('(S2) Building Resilience'!D10=3,3))))</f>
        <v>0</v>
      </c>
      <c r="C23" s="64">
        <f>'(S2) Building Resilience'!G10</f>
        <v>0</v>
      </c>
    </row>
    <row r="24" spans="1:3">
      <c r="A24" s="66">
        <v>2.7</v>
      </c>
      <c r="B24" s="64">
        <f>IF('(S2) Building Resilience'!D11=0,0,IF('(S2) Building Resilience'!D11=1,1,IF('(S2) Building Resilience'!D11=2,2,IF('(S2) Building Resilience'!D11=3,3))))</f>
        <v>0</v>
      </c>
      <c r="C24" s="64">
        <f>'(S2) Building Resilience'!G11</f>
        <v>0</v>
      </c>
    </row>
    <row r="25" spans="1:3">
      <c r="A25" s="66">
        <v>2.8</v>
      </c>
      <c r="B25" s="64">
        <f>IF('(S2) Building Resilience'!D12=0,0,IF('(S2) Building Resilience'!D12=1,1,IF('(S2) Building Resilience'!D12=2,2,IF('(S2) Building Resilience'!D12=3,3))))</f>
        <v>0</v>
      </c>
      <c r="C25" s="64">
        <f>'(S2) Building Resilience'!G12</f>
        <v>0</v>
      </c>
    </row>
    <row r="26" spans="1:3">
      <c r="A26" s="66">
        <v>2.9</v>
      </c>
      <c r="B26" s="64">
        <f>IF('(S2) Building Resilience'!D13=0,0,IF('(S2) Building Resilience'!D13=1,1,IF('(S2) Building Resilience'!D13=2,2,IF('(S2) Building Resilience'!D13=3,3))))</f>
        <v>0</v>
      </c>
      <c r="C26" s="64">
        <f>'(S2) Building Resilience'!G13</f>
        <v>0</v>
      </c>
    </row>
    <row r="27" spans="1:3">
      <c r="A27" s="67" t="s">
        <v>98</v>
      </c>
      <c r="B27" s="64">
        <f>IF('(S2) Building Resilience'!D14=0,0,IF('(S2) Building Resilience'!D14=1,1,IF('(S2) Building Resilience'!D14=2,2,IF('(S2) Building Resilience'!D14=3,3))))</f>
        <v>0</v>
      </c>
      <c r="C27" s="64">
        <f>'(S2) Building Resilience'!G14</f>
        <v>0</v>
      </c>
    </row>
    <row r="28" spans="1:3">
      <c r="A28" s="64" t="s">
        <v>134</v>
      </c>
      <c r="B28" s="64">
        <f>SUM(B18:B27)</f>
        <v>0</v>
      </c>
      <c r="C28" s="64">
        <f>SUM(C18:C27)</f>
        <v>0</v>
      </c>
    </row>
    <row r="30" spans="1:3">
      <c r="A30" s="64" t="s">
        <v>132</v>
      </c>
      <c r="B30" s="64" t="s">
        <v>136</v>
      </c>
      <c r="C30" s="64" t="s">
        <v>37</v>
      </c>
    </row>
    <row r="31" spans="1:3">
      <c r="A31" s="66">
        <v>3.1</v>
      </c>
      <c r="B31" s="64">
        <f>IF('(S3) Safe &amp; Effective Services'!D4=0,0,IF('(S3) Safe &amp; Effective Services'!D4=1,1,IF('(S3) Safe &amp; Effective Services'!D4=2,2,IF('(S3) Safe &amp; Effective Services'!D4=3,3))))</f>
        <v>0</v>
      </c>
      <c r="C31" s="64">
        <f>'(S3) Safe &amp; Effective Services'!G4</f>
        <v>0</v>
      </c>
    </row>
    <row r="32" spans="1:3">
      <c r="A32" s="66">
        <v>3.2</v>
      </c>
      <c r="B32" s="64">
        <f>IF('(S3) Safe &amp; Effective Services'!D5=0,0,IF('(S3) Safe &amp; Effective Services'!D5=1,1,IF('(S3) Safe &amp; Effective Services'!D5=2,2,IF('(S3) Safe &amp; Effective Services'!D5=3,3))))</f>
        <v>0</v>
      </c>
      <c r="C32" s="64">
        <f>'(S3) Safe &amp; Effective Services'!G5</f>
        <v>0</v>
      </c>
    </row>
    <row r="33" spans="1:3">
      <c r="A33" s="66">
        <v>3.3</v>
      </c>
      <c r="B33" s="64">
        <f>IF('(S3) Safe &amp; Effective Services'!D6=0,0,IF('(S3) Safe &amp; Effective Services'!D6=1,1,IF('(S3) Safe &amp; Effective Services'!D6=2,2,IF('(S3) Safe &amp; Effective Services'!D6=3,3))))</f>
        <v>0</v>
      </c>
      <c r="C33" s="64">
        <f>'(S3) Safe &amp; Effective Services'!G6</f>
        <v>0</v>
      </c>
    </row>
    <row r="34" spans="1:3">
      <c r="A34" s="66">
        <v>3.4</v>
      </c>
      <c r="B34" s="64">
        <f>IF('(S3) Safe &amp; Effective Services'!D7=0,0,IF('(S3) Safe &amp; Effective Services'!D7=1,1,IF('(S3) Safe &amp; Effective Services'!D7=2,2,IF('(S3) Safe &amp; Effective Services'!D7=3,3))))</f>
        <v>0</v>
      </c>
      <c r="C34" s="64">
        <f>'(S3) Safe &amp; Effective Services'!G7</f>
        <v>0</v>
      </c>
    </row>
    <row r="35" spans="1:3">
      <c r="A35" s="66">
        <v>4.0999999999999996</v>
      </c>
      <c r="B35" s="64">
        <f>IF('(S3) Safe &amp; Effective Services'!D9=0,0,IF('(S3) Safe &amp; Effective Services'!D9=1,1,IF('(S3) Safe &amp; Effective Services'!D9=2,2,IF('(S3) Safe &amp; Effective Services'!D9=3,3))))</f>
        <v>0</v>
      </c>
      <c r="C35" s="64">
        <f>'(S3) Safe &amp; Effective Services'!G9</f>
        <v>0</v>
      </c>
    </row>
    <row r="36" spans="1:3">
      <c r="A36" s="66">
        <v>4.2</v>
      </c>
      <c r="B36" s="64">
        <f>IF('(S3) Safe &amp; Effective Services'!D10=0,0,IF('(S3) Safe &amp; Effective Services'!D10=1,1,IF('(S3) Safe &amp; Effective Services'!D10=2,2,IF('(S3) Safe &amp; Effective Services'!D10=3,3))))</f>
        <v>0</v>
      </c>
      <c r="C36" s="64">
        <f>'(S3) Safe &amp; Effective Services'!G10</f>
        <v>0</v>
      </c>
    </row>
    <row r="37" spans="1:3">
      <c r="A37" s="66">
        <v>4.3</v>
      </c>
      <c r="B37" s="64">
        <f>IF('(S3) Safe &amp; Effective Services'!D11=0,0,IF('(S3) Safe &amp; Effective Services'!D11=1,1,IF('(S3) Safe &amp; Effective Services'!D11=2,2,IF('(S3) Safe &amp; Effective Services'!D11=3,3))))</f>
        <v>0</v>
      </c>
      <c r="C37" s="64">
        <f>'(S3) Safe &amp; Effective Services'!G11</f>
        <v>0</v>
      </c>
    </row>
    <row r="38" spans="1:3">
      <c r="A38" s="66">
        <v>4.4000000000000004</v>
      </c>
      <c r="B38" s="64">
        <f>IF('(S3) Safe &amp; Effective Services'!D12=0,0,IF('(S3) Safe &amp; Effective Services'!D12=1,1,IF('(S3) Safe &amp; Effective Services'!D12=2,2,IF('(S3) Safe &amp; Effective Services'!D12=3,3))))</f>
        <v>0</v>
      </c>
      <c r="C38" s="64">
        <f>'(S3) Safe &amp; Effective Services'!G12</f>
        <v>0</v>
      </c>
    </row>
    <row r="39" spans="1:3">
      <c r="A39" s="66">
        <v>5.0999999999999996</v>
      </c>
      <c r="B39" s="64">
        <f>IF('(S3) Safe &amp; Effective Services'!D14=0,0,IF('(S3) Safe &amp; Effective Services'!D14=1,1,IF('(S3) Safe &amp; Effective Services'!D14=2,2,IF('(S3) Safe &amp; Effective Services'!D14=3,3))))</f>
        <v>0</v>
      </c>
      <c r="C39" s="64">
        <f>'(S3) Safe &amp; Effective Services'!G14</f>
        <v>0</v>
      </c>
    </row>
    <row r="40" spans="1:3">
      <c r="A40" s="66">
        <v>5.2</v>
      </c>
      <c r="B40" s="64">
        <f>IF('(S3) Safe &amp; Effective Services'!D15=0,0,IF('(S3) Safe &amp; Effective Services'!D15=1,1,IF('(S3) Safe &amp; Effective Services'!D15=2,2,IF('(S3) Safe &amp; Effective Services'!D15=3,3))))</f>
        <v>0</v>
      </c>
      <c r="C40" s="64">
        <f>'(S3) Safe &amp; Effective Services'!G15</f>
        <v>0</v>
      </c>
    </row>
    <row r="41" spans="1:3">
      <c r="A41" s="66">
        <v>5.3</v>
      </c>
      <c r="B41" s="64">
        <f>IF('(S3) Safe &amp; Effective Services'!D16=0,0,IF('(S3) Safe &amp; Effective Services'!D16=1,1,IF('(S3) Safe &amp; Effective Services'!D16=2,2,IF('(S3) Safe &amp; Effective Services'!D16=3,3))))</f>
        <v>0</v>
      </c>
      <c r="C41" s="64">
        <f>'(S3) Safe &amp; Effective Services'!G16</f>
        <v>0</v>
      </c>
    </row>
    <row r="42" spans="1:3">
      <c r="A42" s="66">
        <v>5.4</v>
      </c>
      <c r="B42" s="64">
        <f>IF('(S3) Safe &amp; Effective Services'!D17=0,0,IF('(S3) Safe &amp; Effective Services'!D17=1,1,IF('(S3) Safe &amp; Effective Services'!D17=2,2,IF('(S3) Safe &amp; Effective Services'!D17=3,3))))</f>
        <v>0</v>
      </c>
      <c r="C42" s="64">
        <f>'(S3) Safe &amp; Effective Services'!G17</f>
        <v>0</v>
      </c>
    </row>
    <row r="43" spans="1:3">
      <c r="A43" s="66">
        <v>5.5</v>
      </c>
      <c r="B43" s="64">
        <f>IF('(S3) Safe &amp; Effective Services'!D18=0,0,IF('(S3) Safe &amp; Effective Services'!D18=1,1,IF('(S3) Safe &amp; Effective Services'!D18=2,2,IF('(S3) Safe &amp; Effective Services'!D18=3,3))))</f>
        <v>0</v>
      </c>
      <c r="C43" s="64">
        <f>'(S3) Safe &amp; Effective Services'!G18</f>
        <v>0</v>
      </c>
    </row>
    <row r="44" spans="1:3">
      <c r="A44" s="66">
        <v>5.6</v>
      </c>
      <c r="B44" s="64">
        <f>IF('(S3) Safe &amp; Effective Services'!D19=0,0,IF('(S3) Safe &amp; Effective Services'!D19=1,1,IF('(S3) Safe &amp; Effective Services'!D19=2,2,IF('(S3) Safe &amp; Effective Services'!D19=3,3))))</f>
        <v>0</v>
      </c>
      <c r="C44" s="64">
        <f>'(S3) Safe &amp; Effective Services'!G19</f>
        <v>0</v>
      </c>
    </row>
    <row r="45" spans="1:3">
      <c r="A45" s="64" t="s">
        <v>134</v>
      </c>
      <c r="B45" s="64">
        <f>SUM(B31:B44)</f>
        <v>0</v>
      </c>
      <c r="C45" s="64">
        <f>SUM(C31:C44)</f>
        <v>0</v>
      </c>
    </row>
    <row r="47" spans="1:3">
      <c r="A47" s="64" t="s">
        <v>132</v>
      </c>
      <c r="B47" s="64" t="s">
        <v>137</v>
      </c>
      <c r="C47" s="64" t="s">
        <v>37</v>
      </c>
    </row>
    <row r="48" spans="1:3">
      <c r="A48" s="66">
        <v>6.1</v>
      </c>
      <c r="B48" s="64">
        <f>IF('(S4) Promoting Equity'!D4=0,0,IF('(S4) Promoting Equity'!D4=1,1,IF('(S4) Promoting Equity'!D4=2,2,IF('(S4) Promoting Equity'!D4=3,3))))</f>
        <v>0</v>
      </c>
      <c r="C48" s="64">
        <f>'(S4) Promoting Equity'!G4</f>
        <v>0</v>
      </c>
    </row>
    <row r="49" spans="1:3">
      <c r="A49" s="66">
        <v>6.2</v>
      </c>
      <c r="B49" s="64">
        <f>IF('(S4) Promoting Equity'!D5=0,0,IF('(S4) Promoting Equity'!D5=1,1,IF('(S4) Promoting Equity'!D5=2,2,IF('(S4) Promoting Equity'!D5=3,3))))</f>
        <v>0</v>
      </c>
      <c r="C49" s="64">
        <f>'(S4) Promoting Equity'!G5</f>
        <v>0</v>
      </c>
    </row>
    <row r="50" spans="1:3">
      <c r="A50" s="66">
        <v>6.3</v>
      </c>
      <c r="B50" s="64">
        <f>IF('(S4) Promoting Equity'!D6=0,0,IF('(S4) Promoting Equity'!D6=1,1,IF('(S4) Promoting Equity'!D6=2,2,IF('(S4) Promoting Equity'!D6=3,3))))</f>
        <v>0</v>
      </c>
      <c r="C50" s="64">
        <f>'(S4) Promoting Equity'!G6</f>
        <v>0</v>
      </c>
    </row>
    <row r="51" spans="1:3">
      <c r="A51" s="66">
        <v>6.4</v>
      </c>
      <c r="B51" s="64">
        <f>IF('(S4) Promoting Equity'!D7=0,0,IF('(S4) Promoting Equity'!D7=1,1,IF('(S4) Promoting Equity'!D7=2,2,IF('(S4) Promoting Equity'!D7=3,3))))</f>
        <v>0</v>
      </c>
      <c r="C51" s="64">
        <f>'(S4) Promoting Equity'!G7</f>
        <v>0</v>
      </c>
    </row>
    <row r="52" spans="1:3">
      <c r="A52" s="66">
        <v>6.5</v>
      </c>
      <c r="B52" s="64">
        <f>IF('(S4) Promoting Equity'!D8=0,0,IF('(S4) Promoting Equity'!D8=1,1,IF('(S4) Promoting Equity'!D8=2,2,IF('(S4) Promoting Equity'!D8=3,3))))</f>
        <v>0</v>
      </c>
      <c r="C52" s="64">
        <f>'(S4) Promoting Equity'!G8</f>
        <v>0</v>
      </c>
    </row>
    <row r="53" spans="1:3">
      <c r="A53" s="64" t="s">
        <v>134</v>
      </c>
      <c r="B53" s="64">
        <f>SUM(B48:B50)</f>
        <v>0</v>
      </c>
      <c r="C53" s="64">
        <f>SUM(C48:C52)</f>
        <v>0</v>
      </c>
    </row>
    <row r="55" spans="1:3">
      <c r="A55" s="174"/>
      <c r="B55" s="174"/>
      <c r="C55" s="69" t="s">
        <v>138</v>
      </c>
    </row>
    <row r="56" spans="1:3">
      <c r="A56" s="176" t="s">
        <v>127</v>
      </c>
      <c r="B56" s="176"/>
      <c r="C56" s="70">
        <f>(C15/36)</f>
        <v>0</v>
      </c>
    </row>
    <row r="57" spans="1:3">
      <c r="A57" s="176" t="s">
        <v>128</v>
      </c>
      <c r="B57" s="176"/>
      <c r="C57" s="70">
        <f>(C28/30)</f>
        <v>0</v>
      </c>
    </row>
    <row r="58" spans="1:3">
      <c r="A58" s="176" t="s">
        <v>139</v>
      </c>
      <c r="B58" s="176"/>
      <c r="C58" s="70">
        <f>(C45/42)</f>
        <v>0</v>
      </c>
    </row>
    <row r="59" spans="1:3">
      <c r="A59" s="176" t="s">
        <v>130</v>
      </c>
      <c r="B59" s="176"/>
      <c r="C59" s="70">
        <f>(C53/15)</f>
        <v>0</v>
      </c>
    </row>
    <row r="60" spans="1:3" ht="15.75" thickBot="1">
      <c r="A60" s="175" t="s">
        <v>140</v>
      </c>
      <c r="B60" s="175"/>
      <c r="C60" s="71">
        <f>((C15+C28+C45+C53)/123)</f>
        <v>0</v>
      </c>
    </row>
    <row r="61" spans="1:3" ht="15.75" thickTop="1"/>
  </sheetData>
  <mergeCells count="6">
    <mergeCell ref="A55:B55"/>
    <mergeCell ref="A60:B60"/>
    <mergeCell ref="A56:B56"/>
    <mergeCell ref="A57:B57"/>
    <mergeCell ref="A58:B58"/>
    <mergeCell ref="A59:B5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5"/>
  <sheetViews>
    <sheetView workbookViewId="0"/>
  </sheetViews>
  <sheetFormatPr defaultColWidth="8.85546875" defaultRowHeight="15"/>
  <cols>
    <col min="2" max="2" width="24.28515625" bestFit="1" customWidth="1"/>
  </cols>
  <sheetData>
    <row r="1" spans="1:2" ht="15.75" thickBot="1"/>
    <row r="2" spans="1:2" ht="15.75" thickBot="1">
      <c r="A2" s="72" t="s">
        <v>141</v>
      </c>
      <c r="B2" s="72" t="s">
        <v>142</v>
      </c>
    </row>
    <row r="3" spans="1:2" ht="15.75" thickBot="1">
      <c r="A3" s="72" t="s">
        <v>143</v>
      </c>
      <c r="B3" s="72" t="s">
        <v>144</v>
      </c>
    </row>
    <row r="4" spans="1:2" ht="15.75" thickBot="1">
      <c r="A4" s="72" t="s">
        <v>145</v>
      </c>
      <c r="B4" s="72" t="s">
        <v>146</v>
      </c>
    </row>
    <row r="5" spans="1:2" ht="15.75" thickBot="1">
      <c r="A5" s="72" t="s">
        <v>147</v>
      </c>
      <c r="B5" s="72" t="s">
        <v>148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9"/>
  <sheetViews>
    <sheetView showGridLines="0" workbookViewId="0">
      <selection activeCell="B2" sqref="B2:E2"/>
    </sheetView>
  </sheetViews>
  <sheetFormatPr defaultColWidth="0" defaultRowHeight="15" zeroHeight="1"/>
  <cols>
    <col min="1" max="1" width="2.7109375" customWidth="1"/>
    <col min="2" max="9" width="9.140625" customWidth="1"/>
  </cols>
  <sheetData>
    <row r="1" spans="2:9">
      <c r="H1" s="109" t="s">
        <v>0</v>
      </c>
      <c r="I1" s="109"/>
    </row>
    <row r="2" spans="2:9" ht="35.25" customHeight="1">
      <c r="B2" s="111" t="s">
        <v>7</v>
      </c>
      <c r="C2" s="111"/>
      <c r="D2" s="111"/>
      <c r="E2" s="111"/>
      <c r="H2" s="109"/>
      <c r="I2" s="109"/>
    </row>
    <row r="3" spans="2:9"/>
    <row r="9" spans="2:9"/>
    <row r="10" spans="2:9" ht="18.75">
      <c r="B10" s="51" t="s">
        <v>8</v>
      </c>
    </row>
    <row r="11" spans="2:9"/>
    <row r="12" spans="2:9" ht="18.75">
      <c r="B12" s="50" t="s">
        <v>9</v>
      </c>
    </row>
    <row r="13" spans="2:9">
      <c r="B13" s="63" t="s">
        <v>10</v>
      </c>
      <c r="C13" s="52" t="s">
        <v>11</v>
      </c>
    </row>
    <row r="14" spans="2:9">
      <c r="B14" s="63" t="s">
        <v>12</v>
      </c>
      <c r="C14" s="52" t="s">
        <v>13</v>
      </c>
    </row>
    <row r="15" spans="2:9">
      <c r="B15" s="63" t="s">
        <v>14</v>
      </c>
      <c r="C15" s="52" t="s">
        <v>15</v>
      </c>
    </row>
    <row r="16" spans="2:9">
      <c r="B16" s="63" t="s">
        <v>16</v>
      </c>
      <c r="C16" s="52" t="s">
        <v>17</v>
      </c>
    </row>
    <row r="17" spans="2:3"/>
    <row r="18" spans="2:3" ht="18.75">
      <c r="B18" s="50" t="s">
        <v>18</v>
      </c>
    </row>
    <row r="19" spans="2:3">
      <c r="C19" s="52" t="s">
        <v>19</v>
      </c>
    </row>
    <row r="20" spans="2:3"/>
    <row r="21" spans="2:3" ht="18.75">
      <c r="B21" s="50" t="s">
        <v>20</v>
      </c>
    </row>
    <row r="22" spans="2:3">
      <c r="C22" s="52" t="s">
        <v>21</v>
      </c>
    </row>
    <row r="23" spans="2:3"/>
    <row r="24" spans="2:3" ht="18.75">
      <c r="B24" s="50" t="s">
        <v>22</v>
      </c>
    </row>
    <row r="25" spans="2:3">
      <c r="C25" s="52" t="s">
        <v>23</v>
      </c>
    </row>
    <row r="26" spans="2:3">
      <c r="C26" s="52" t="s">
        <v>24</v>
      </c>
    </row>
    <row r="27" spans="2:3">
      <c r="C27" s="52" t="s">
        <v>25</v>
      </c>
    </row>
    <row r="28" spans="2:3"/>
    <row r="29" spans="2:3" ht="18.75">
      <c r="B29" s="50" t="s">
        <v>26</v>
      </c>
    </row>
    <row r="30" spans="2:3">
      <c r="C30" s="52" t="s">
        <v>27</v>
      </c>
    </row>
    <row r="31" spans="2:3"/>
    <row r="32" spans="2:3" ht="18.75">
      <c r="B32" s="50" t="s">
        <v>28</v>
      </c>
    </row>
    <row r="33" spans="2:3">
      <c r="C33" s="52" t="s">
        <v>29</v>
      </c>
    </row>
    <row r="34" spans="2:3"/>
    <row r="35" spans="2:3" ht="18.75">
      <c r="B35" s="50" t="s">
        <v>30</v>
      </c>
    </row>
    <row r="36" spans="2:3">
      <c r="C36" s="52" t="s">
        <v>31</v>
      </c>
    </row>
    <row r="37" spans="2:3"/>
    <row r="38" spans="2:3"/>
    <row r="39" spans="2:3"/>
    <row r="40" spans="2:3"/>
    <row r="41" spans="2:3"/>
    <row r="42" spans="2:3"/>
    <row r="43" spans="2:3"/>
    <row r="44" spans="2:3"/>
    <row r="45" spans="2:3"/>
    <row r="46" spans="2:3"/>
    <row r="47" spans="2:3"/>
    <row r="48" spans="2:3"/>
    <row r="49"/>
    <row r="50"/>
    <row r="51"/>
    <row r="52"/>
    <row r="53"/>
    <row r="54"/>
    <row r="55"/>
    <row r="56"/>
    <row r="57"/>
    <row r="58"/>
    <row r="59"/>
  </sheetData>
  <mergeCells count="2">
    <mergeCell ref="B2:E2"/>
    <mergeCell ref="H1:I2"/>
  </mergeCells>
  <hyperlinks>
    <hyperlink ref="C13" location="'(i) Overview'!A1" display="Overview" xr:uid="{00000000-0004-0000-0100-000000000000}"/>
    <hyperlink ref="C14" location="'(ii) Scoring'!A1" display="Scoring" xr:uid="{00000000-0004-0000-0100-000001000000}"/>
    <hyperlink ref="C19" location="'(S1) System Partnership'!A1" display="Successful system leadership" xr:uid="{00000000-0004-0000-0100-000002000000}"/>
    <hyperlink ref="C22" location="'(S2) Building Resilience'!B3" display="Building individual and community leadership" xr:uid="{00000000-0004-0000-0100-000003000000}"/>
    <hyperlink ref="C26" location="'(S3) Safe &amp; Effective Services'!B8" display="Evidence-based services" xr:uid="{00000000-0004-0000-0100-000004000000}"/>
    <hyperlink ref="C27" location="'(S3) Safe &amp; Effective Services'!B14" display="Patient experience-centred services" xr:uid="{00000000-0004-0000-0100-000005000000}"/>
    <hyperlink ref="C30" location="'(S4) Promoting Equity'!B3" display="Promoting equity" xr:uid="{00000000-0004-0000-0100-000006000000}"/>
    <hyperlink ref="C33" location="'(S5) SLI Scoring'!A1" display="SLI Scoring" xr:uid="{00000000-0004-0000-0100-000007000000}"/>
    <hyperlink ref="C15" location="'(iii) Measuring Achievements'!A1" display="Measuring Achievements" xr:uid="{00000000-0004-0000-0100-000008000000}"/>
    <hyperlink ref="C16" location="'(iv) Peer Review'!A1" display="Peer review" xr:uid="{00000000-0004-0000-0100-000009000000}"/>
    <hyperlink ref="C25" location="'(S3) Safe &amp; Effective Services'!B3" display="Safe services" xr:uid="{00000000-0004-0000-0100-00000A000000}"/>
    <hyperlink ref="C36" location="'(S6) Interpreting Your Results'!A1" display="Interpreting your results" xr:uid="{00000000-0004-0000-0100-00000B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showGridLines="0" zoomScale="110" zoomScaleNormal="110" workbookViewId="0">
      <selection activeCell="B5" sqref="B5:I19"/>
    </sheetView>
  </sheetViews>
  <sheetFormatPr defaultColWidth="0" defaultRowHeight="15" zeroHeight="1"/>
  <cols>
    <col min="1" max="1" width="12.85546875" customWidth="1"/>
    <col min="2" max="9" width="9.140625" customWidth="1"/>
    <col min="10" max="10" width="12.85546875" customWidth="1"/>
    <col min="11" max="16384" width="9.140625" hidden="1"/>
  </cols>
  <sheetData>
    <row r="1" spans="1:10" ht="84.75" customHeight="1">
      <c r="I1" s="109" t="s">
        <v>0</v>
      </c>
      <c r="J1" s="109"/>
    </row>
    <row r="2" spans="1:10" ht="36" customHeight="1">
      <c r="B2" s="121" t="s">
        <v>11</v>
      </c>
      <c r="C2" s="121"/>
      <c r="D2" s="121"/>
      <c r="E2" s="121"/>
      <c r="F2" s="121"/>
      <c r="G2" s="121"/>
    </row>
    <row r="3" spans="1:10"/>
    <row r="4" spans="1:10" ht="15.75" thickBot="1">
      <c r="A4" s="9"/>
      <c r="B4" s="9"/>
      <c r="C4" s="9"/>
      <c r="D4" s="9"/>
      <c r="E4" s="9"/>
      <c r="F4" s="9"/>
      <c r="G4" s="9"/>
      <c r="H4" s="9"/>
      <c r="I4" s="9"/>
      <c r="J4" s="9"/>
    </row>
    <row r="5" spans="1:10">
      <c r="A5" s="9"/>
      <c r="B5" s="112" t="s">
        <v>161</v>
      </c>
      <c r="C5" s="113"/>
      <c r="D5" s="113"/>
      <c r="E5" s="113"/>
      <c r="F5" s="113"/>
      <c r="G5" s="113"/>
      <c r="H5" s="113"/>
      <c r="I5" s="114"/>
      <c r="J5" s="9"/>
    </row>
    <row r="6" spans="1:10">
      <c r="A6" s="9"/>
      <c r="B6" s="115"/>
      <c r="C6" s="116"/>
      <c r="D6" s="116"/>
      <c r="E6" s="116"/>
      <c r="F6" s="116"/>
      <c r="G6" s="116"/>
      <c r="H6" s="116"/>
      <c r="I6" s="117"/>
      <c r="J6" s="9"/>
    </row>
    <row r="7" spans="1:10">
      <c r="A7" s="9"/>
      <c r="B7" s="115"/>
      <c r="C7" s="116"/>
      <c r="D7" s="116"/>
      <c r="E7" s="116"/>
      <c r="F7" s="116"/>
      <c r="G7" s="116"/>
      <c r="H7" s="116"/>
      <c r="I7" s="117"/>
      <c r="J7" s="9"/>
    </row>
    <row r="8" spans="1:10">
      <c r="A8" s="9"/>
      <c r="B8" s="115"/>
      <c r="C8" s="116"/>
      <c r="D8" s="116"/>
      <c r="E8" s="116"/>
      <c r="F8" s="116"/>
      <c r="G8" s="116"/>
      <c r="H8" s="116"/>
      <c r="I8" s="117"/>
      <c r="J8" s="9"/>
    </row>
    <row r="9" spans="1:10">
      <c r="A9" s="9"/>
      <c r="B9" s="115"/>
      <c r="C9" s="116"/>
      <c r="D9" s="116"/>
      <c r="E9" s="116"/>
      <c r="F9" s="116"/>
      <c r="G9" s="116"/>
      <c r="H9" s="116"/>
      <c r="I9" s="117"/>
      <c r="J9" s="9"/>
    </row>
    <row r="10" spans="1:10">
      <c r="A10" s="9"/>
      <c r="B10" s="115"/>
      <c r="C10" s="116"/>
      <c r="D10" s="116"/>
      <c r="E10" s="116"/>
      <c r="F10" s="116"/>
      <c r="G10" s="116"/>
      <c r="H10" s="116"/>
      <c r="I10" s="117"/>
      <c r="J10" s="9"/>
    </row>
    <row r="11" spans="1:10">
      <c r="A11" s="9"/>
      <c r="B11" s="115"/>
      <c r="C11" s="116"/>
      <c r="D11" s="116"/>
      <c r="E11" s="116"/>
      <c r="F11" s="116"/>
      <c r="G11" s="116"/>
      <c r="H11" s="116"/>
      <c r="I11" s="117"/>
      <c r="J11" s="9"/>
    </row>
    <row r="12" spans="1:10">
      <c r="A12" s="9"/>
      <c r="B12" s="115"/>
      <c r="C12" s="116"/>
      <c r="D12" s="116"/>
      <c r="E12" s="116"/>
      <c r="F12" s="116"/>
      <c r="G12" s="116"/>
      <c r="H12" s="116"/>
      <c r="I12" s="117"/>
      <c r="J12" s="9"/>
    </row>
    <row r="13" spans="1:10">
      <c r="A13" s="9"/>
      <c r="B13" s="115"/>
      <c r="C13" s="116"/>
      <c r="D13" s="116"/>
      <c r="E13" s="116"/>
      <c r="F13" s="116"/>
      <c r="G13" s="116"/>
      <c r="H13" s="116"/>
      <c r="I13" s="117"/>
      <c r="J13" s="9"/>
    </row>
    <row r="14" spans="1:10">
      <c r="A14" s="9"/>
      <c r="B14" s="115"/>
      <c r="C14" s="116"/>
      <c r="D14" s="116"/>
      <c r="E14" s="116"/>
      <c r="F14" s="116"/>
      <c r="G14" s="116"/>
      <c r="H14" s="116"/>
      <c r="I14" s="117"/>
      <c r="J14" s="9"/>
    </row>
    <row r="15" spans="1:10">
      <c r="A15" s="9"/>
      <c r="B15" s="115"/>
      <c r="C15" s="116"/>
      <c r="D15" s="116"/>
      <c r="E15" s="116"/>
      <c r="F15" s="116"/>
      <c r="G15" s="116"/>
      <c r="H15" s="116"/>
      <c r="I15" s="117"/>
      <c r="J15" s="9"/>
    </row>
    <row r="16" spans="1:10" ht="32.25" customHeight="1">
      <c r="A16" s="9"/>
      <c r="B16" s="115"/>
      <c r="C16" s="116"/>
      <c r="D16" s="116"/>
      <c r="E16" s="116"/>
      <c r="F16" s="116"/>
      <c r="G16" s="116"/>
      <c r="H16" s="116"/>
      <c r="I16" s="117"/>
      <c r="J16" s="9"/>
    </row>
    <row r="17" spans="1:10" ht="66.95" customHeight="1">
      <c r="A17" s="9"/>
      <c r="B17" s="115"/>
      <c r="C17" s="116"/>
      <c r="D17" s="116"/>
      <c r="E17" s="116"/>
      <c r="F17" s="116"/>
      <c r="G17" s="116"/>
      <c r="H17" s="116"/>
      <c r="I17" s="117"/>
      <c r="J17" s="9"/>
    </row>
    <row r="18" spans="1:10" ht="66.95" customHeight="1">
      <c r="A18" s="9"/>
      <c r="B18" s="115"/>
      <c r="C18" s="116"/>
      <c r="D18" s="116"/>
      <c r="E18" s="116"/>
      <c r="F18" s="116"/>
      <c r="G18" s="116"/>
      <c r="H18" s="116"/>
      <c r="I18" s="117"/>
      <c r="J18" s="9"/>
    </row>
    <row r="19" spans="1:10" ht="91.5" customHeight="1" thickBot="1">
      <c r="A19" s="9"/>
      <c r="B19" s="118"/>
      <c r="C19" s="119"/>
      <c r="D19" s="119"/>
      <c r="E19" s="119"/>
      <c r="F19" s="119"/>
      <c r="G19" s="119"/>
      <c r="H19" s="119"/>
      <c r="I19" s="120"/>
      <c r="J19" s="9"/>
    </row>
    <row r="20" spans="1:10">
      <c r="A20" s="9"/>
      <c r="B20" s="9"/>
      <c r="C20" s="9"/>
      <c r="D20" s="9"/>
      <c r="E20" s="9"/>
      <c r="F20" s="9"/>
      <c r="G20" s="9"/>
      <c r="H20" s="9"/>
      <c r="I20" s="9"/>
      <c r="J20" s="9"/>
    </row>
    <row r="21" spans="1:10">
      <c r="C21" s="122" t="s">
        <v>32</v>
      </c>
      <c r="D21" s="122"/>
      <c r="F21" s="122" t="s">
        <v>33</v>
      </c>
      <c r="G21" s="122"/>
      <c r="H21" s="122"/>
    </row>
    <row r="22" spans="1:10"/>
    <row r="23" spans="1:10"/>
    <row r="24" spans="1:10"/>
    <row r="25" spans="1:10"/>
    <row r="26" spans="1:10"/>
    <row r="27" spans="1:10"/>
    <row r="28" spans="1:10"/>
    <row r="29" spans="1:10"/>
    <row r="30" spans="1:10"/>
    <row r="31" spans="1:10"/>
    <row r="32" spans="1:10"/>
    <row r="33"/>
    <row r="34"/>
    <row r="35"/>
    <row r="36"/>
    <row r="37"/>
  </sheetData>
  <mergeCells count="5">
    <mergeCell ref="B5:I19"/>
    <mergeCell ref="B2:G2"/>
    <mergeCell ref="C21:D21"/>
    <mergeCell ref="F21:H21"/>
    <mergeCell ref="I1:J1"/>
  </mergeCells>
  <hyperlinks>
    <hyperlink ref="C21:D21" location="Contents!A1" display="&lt; Previous page" xr:uid="{00000000-0004-0000-0200-000000000000}"/>
    <hyperlink ref="F21:H21" location="'(ii) Scoring'!A1" display="Next page &gt;" xr:uid="{00000000-0004-0000-0200-000001000000}"/>
    <hyperlink ref="B5:I19" r:id="rId1" display="https://www.adph.org.uk/wp-content/uploads/2019/10/What-Good-Sexual-and-Reproductive-Health-and-HIV-Provision-Looks-Like.pdf" xr:uid="{EF0511E7-339C-6D4B-A187-32BCAC51AB1B}"/>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5"/>
  <sheetViews>
    <sheetView showGridLines="0" zoomScale="120" zoomScaleNormal="120" workbookViewId="0">
      <selection activeCell="B2" sqref="B2:H3"/>
    </sheetView>
  </sheetViews>
  <sheetFormatPr defaultColWidth="0" defaultRowHeight="15" zeroHeight="1"/>
  <cols>
    <col min="1" max="1" width="11.140625" customWidth="1"/>
    <col min="2" max="10" width="9.140625" customWidth="1"/>
  </cols>
  <sheetData>
    <row r="1" spans="1:10">
      <c r="I1" s="109" t="s">
        <v>0</v>
      </c>
      <c r="J1" s="109"/>
    </row>
    <row r="2" spans="1:10" ht="18.75" customHeight="1">
      <c r="A2" s="2"/>
      <c r="B2" s="121" t="s">
        <v>34</v>
      </c>
      <c r="C2" s="121"/>
      <c r="D2" s="121"/>
      <c r="E2" s="121"/>
      <c r="F2" s="121"/>
      <c r="G2" s="121"/>
      <c r="H2" s="121"/>
      <c r="I2" s="109"/>
      <c r="J2" s="109"/>
    </row>
    <row r="3" spans="1:10" ht="18.75" customHeight="1">
      <c r="A3" s="1"/>
      <c r="B3" s="121"/>
      <c r="C3" s="121"/>
      <c r="D3" s="121"/>
      <c r="E3" s="121"/>
      <c r="F3" s="121"/>
      <c r="G3" s="121"/>
      <c r="H3" s="121"/>
    </row>
    <row r="4" spans="1:10" ht="15.75" thickBot="1">
      <c r="A4" s="24"/>
      <c r="B4" s="9"/>
      <c r="C4" s="9"/>
      <c r="D4" s="9"/>
      <c r="E4" s="9"/>
      <c r="F4" s="9"/>
      <c r="G4" s="9"/>
      <c r="H4" s="9"/>
      <c r="I4" s="9"/>
    </row>
    <row r="5" spans="1:10" ht="34.5" customHeight="1">
      <c r="A5" s="25"/>
      <c r="B5" s="123" t="s">
        <v>35</v>
      </c>
      <c r="C5" s="124"/>
      <c r="D5" s="124"/>
      <c r="E5" s="124"/>
      <c r="F5" s="124"/>
      <c r="G5" s="124"/>
      <c r="H5" s="125"/>
      <c r="I5" s="9"/>
    </row>
    <row r="6" spans="1:10">
      <c r="A6" s="24"/>
      <c r="B6" s="126"/>
      <c r="C6" s="127"/>
      <c r="D6" s="127"/>
      <c r="E6" s="127"/>
      <c r="F6" s="127"/>
      <c r="G6" s="127"/>
      <c r="H6" s="128"/>
      <c r="I6" s="9"/>
    </row>
    <row r="7" spans="1:10" ht="17.25">
      <c r="A7" s="25"/>
      <c r="B7" s="126"/>
      <c r="C7" s="127"/>
      <c r="D7" s="127"/>
      <c r="E7" s="127"/>
      <c r="F7" s="127"/>
      <c r="G7" s="127"/>
      <c r="H7" s="128"/>
      <c r="I7" s="9"/>
    </row>
    <row r="8" spans="1:10">
      <c r="A8" s="24"/>
      <c r="B8" s="126"/>
      <c r="C8" s="127"/>
      <c r="D8" s="127"/>
      <c r="E8" s="127"/>
      <c r="F8" s="127"/>
      <c r="G8" s="127"/>
      <c r="H8" s="128"/>
      <c r="I8" s="9"/>
    </row>
    <row r="9" spans="1:10" ht="17.25">
      <c r="A9" s="25"/>
      <c r="B9" s="126"/>
      <c r="C9" s="127"/>
      <c r="D9" s="127"/>
      <c r="E9" s="127"/>
      <c r="F9" s="127"/>
      <c r="G9" s="127"/>
      <c r="H9" s="128"/>
      <c r="I9" s="9"/>
    </row>
    <row r="10" spans="1:10">
      <c r="A10" s="24"/>
      <c r="B10" s="126"/>
      <c r="C10" s="127"/>
      <c r="D10" s="127"/>
      <c r="E10" s="127"/>
      <c r="F10" s="127"/>
      <c r="G10" s="127"/>
      <c r="H10" s="128"/>
      <c r="I10" s="9"/>
    </row>
    <row r="11" spans="1:10" ht="17.25">
      <c r="A11" s="25"/>
      <c r="B11" s="126"/>
      <c r="C11" s="127"/>
      <c r="D11" s="127"/>
      <c r="E11" s="127"/>
      <c r="F11" s="127"/>
      <c r="G11" s="127"/>
      <c r="H11" s="128"/>
      <c r="I11" s="9"/>
    </row>
    <row r="12" spans="1:10">
      <c r="A12" s="24"/>
      <c r="B12" s="126"/>
      <c r="C12" s="127"/>
      <c r="D12" s="127"/>
      <c r="E12" s="127"/>
      <c r="F12" s="127"/>
      <c r="G12" s="127"/>
      <c r="H12" s="128"/>
      <c r="I12" s="9"/>
    </row>
    <row r="13" spans="1:10">
      <c r="A13" s="24"/>
      <c r="B13" s="126"/>
      <c r="C13" s="127"/>
      <c r="D13" s="127"/>
      <c r="E13" s="127"/>
      <c r="F13" s="127"/>
      <c r="G13" s="127"/>
      <c r="H13" s="128"/>
      <c r="I13" s="9"/>
    </row>
    <row r="14" spans="1:10" ht="17.25">
      <c r="A14" s="25"/>
      <c r="B14" s="126"/>
      <c r="C14" s="127"/>
      <c r="D14" s="127"/>
      <c r="E14" s="127"/>
      <c r="F14" s="127"/>
      <c r="G14" s="127"/>
      <c r="H14" s="128"/>
      <c r="I14" s="9"/>
    </row>
    <row r="15" spans="1:10">
      <c r="A15" s="24"/>
      <c r="B15" s="126"/>
      <c r="C15" s="127"/>
      <c r="D15" s="127"/>
      <c r="E15" s="127"/>
      <c r="F15" s="127"/>
      <c r="G15" s="127"/>
      <c r="H15" s="128"/>
      <c r="I15" s="9"/>
    </row>
    <row r="16" spans="1:10">
      <c r="A16" s="24"/>
      <c r="B16" s="126"/>
      <c r="C16" s="127"/>
      <c r="D16" s="127"/>
      <c r="E16" s="127"/>
      <c r="F16" s="127"/>
      <c r="G16" s="127"/>
      <c r="H16" s="128"/>
      <c r="I16" s="9"/>
    </row>
    <row r="17" spans="1:9" ht="17.25">
      <c r="A17" s="25"/>
      <c r="B17" s="126"/>
      <c r="C17" s="127"/>
      <c r="D17" s="127"/>
      <c r="E17" s="127"/>
      <c r="F17" s="127"/>
      <c r="G17" s="127"/>
      <c r="H17" s="128"/>
      <c r="I17" s="9"/>
    </row>
    <row r="18" spans="1:9">
      <c r="A18" s="24"/>
      <c r="B18" s="126"/>
      <c r="C18" s="127"/>
      <c r="D18" s="127"/>
      <c r="E18" s="127"/>
      <c r="F18" s="127"/>
      <c r="G18" s="127"/>
      <c r="H18" s="128"/>
      <c r="I18" s="9"/>
    </row>
    <row r="19" spans="1:9" ht="15.75" thickBot="1">
      <c r="A19" s="24"/>
      <c r="B19" s="129"/>
      <c r="C19" s="130"/>
      <c r="D19" s="130"/>
      <c r="E19" s="130"/>
      <c r="F19" s="130"/>
      <c r="G19" s="130"/>
      <c r="H19" s="131"/>
      <c r="I19" s="9"/>
    </row>
    <row r="20" spans="1:9" ht="17.25">
      <c r="A20" s="25"/>
      <c r="B20" s="23"/>
      <c r="C20" s="23"/>
      <c r="D20" s="23"/>
      <c r="E20" s="23"/>
      <c r="F20" s="23"/>
      <c r="G20" s="23"/>
      <c r="H20" s="23"/>
      <c r="I20" s="9"/>
    </row>
    <row r="21" spans="1:9">
      <c r="A21" s="1"/>
      <c r="B21" s="22"/>
      <c r="C21" s="122" t="s">
        <v>32</v>
      </c>
      <c r="D21" s="122"/>
      <c r="F21" s="122" t="s">
        <v>33</v>
      </c>
      <c r="G21" s="122"/>
      <c r="H21" s="122"/>
    </row>
    <row r="22" spans="1:9">
      <c r="A22" s="1"/>
      <c r="B22" s="22"/>
      <c r="C22" s="22"/>
      <c r="D22" s="22"/>
      <c r="E22" s="22"/>
      <c r="F22" s="22"/>
      <c r="G22" s="22"/>
      <c r="H22" s="22"/>
    </row>
    <row r="23" spans="1:9" ht="17.25">
      <c r="A23" s="2"/>
    </row>
    <row r="24" spans="1:9">
      <c r="A24" s="1"/>
    </row>
    <row r="25" spans="1:9">
      <c r="A25" s="1"/>
    </row>
    <row r="26" spans="1:9" ht="17.25">
      <c r="A26" s="2"/>
    </row>
    <row r="27" spans="1:9">
      <c r="A27" s="1"/>
    </row>
    <row r="28" spans="1:9" hidden="1">
      <c r="A28" s="1"/>
    </row>
    <row r="29" spans="1:9" ht="17.25" hidden="1">
      <c r="A29" s="2"/>
    </row>
    <row r="30" spans="1:9" hidden="1">
      <c r="A30" s="1"/>
    </row>
    <row r="31" spans="1:9" hidden="1">
      <c r="A31" s="1"/>
    </row>
    <row r="32" spans="1:9" ht="17.25" hidden="1">
      <c r="A32" s="2"/>
    </row>
    <row r="33" spans="1:1" hidden="1">
      <c r="A33" s="1"/>
    </row>
    <row r="34" spans="1:1" hidden="1">
      <c r="A34" s="1"/>
    </row>
    <row r="35" spans="1:1" ht="17.25" hidden="1">
      <c r="A35" s="2"/>
    </row>
  </sheetData>
  <mergeCells count="5">
    <mergeCell ref="B2:H3"/>
    <mergeCell ref="B5:H19"/>
    <mergeCell ref="I1:J2"/>
    <mergeCell ref="C21:D21"/>
    <mergeCell ref="F21:H21"/>
  </mergeCells>
  <hyperlinks>
    <hyperlink ref="C21:D21" location="'(i) Overview'!A1" display="&lt; Previous page" xr:uid="{00000000-0004-0000-0300-000000000000}"/>
    <hyperlink ref="F21:H21" location="'(iii) Measuring Achievements'!A1" display="Next page &gt;" xr:uid="{00000000-0004-0000-03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6"/>
  <sheetViews>
    <sheetView workbookViewId="0">
      <selection activeCell="C11" sqref="C11"/>
    </sheetView>
  </sheetViews>
  <sheetFormatPr defaultColWidth="8.85546875" defaultRowHeight="15"/>
  <cols>
    <col min="2" max="2" width="24.42578125" bestFit="1" customWidth="1"/>
    <col min="3" max="3" width="17" bestFit="1" customWidth="1"/>
  </cols>
  <sheetData>
    <row r="1" spans="2:3">
      <c r="B1" s="39" t="s">
        <v>36</v>
      </c>
      <c r="C1" s="39" t="s">
        <v>37</v>
      </c>
    </row>
    <row r="3" spans="2:3">
      <c r="B3" t="s">
        <v>38</v>
      </c>
      <c r="C3">
        <v>0</v>
      </c>
    </row>
    <row r="4" spans="2:3">
      <c r="B4" t="s">
        <v>39</v>
      </c>
      <c r="C4">
        <v>1</v>
      </c>
    </row>
    <row r="5" spans="2:3">
      <c r="B5" t="s">
        <v>40</v>
      </c>
      <c r="C5">
        <v>2</v>
      </c>
    </row>
    <row r="6" spans="2:3">
      <c r="B6" t="s">
        <v>41</v>
      </c>
      <c r="C6">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showGridLines="0" zoomScale="110" zoomScaleNormal="110" workbookViewId="0">
      <selection activeCell="B2" sqref="B2:H3"/>
    </sheetView>
  </sheetViews>
  <sheetFormatPr defaultColWidth="0" defaultRowHeight="15" customHeight="1" zeroHeight="1"/>
  <cols>
    <col min="1" max="1" width="11.140625" customWidth="1"/>
    <col min="2" max="3" width="9.140625" customWidth="1"/>
    <col min="4" max="4" width="12.42578125" customWidth="1"/>
    <col min="5" max="5" width="11.28515625" customWidth="1"/>
    <col min="6" max="6" width="11.42578125" customWidth="1"/>
    <col min="7" max="7" width="11.85546875" customWidth="1"/>
    <col min="8" max="8" width="15" customWidth="1"/>
    <col min="9" max="10" width="9.140625" customWidth="1"/>
  </cols>
  <sheetData>
    <row r="1" spans="1:10">
      <c r="I1" s="109" t="s">
        <v>0</v>
      </c>
      <c r="J1" s="109"/>
    </row>
    <row r="2" spans="1:10" ht="18.75" customHeight="1">
      <c r="A2" s="2"/>
      <c r="B2" s="121" t="s">
        <v>15</v>
      </c>
      <c r="C2" s="121"/>
      <c r="D2" s="121"/>
      <c r="E2" s="121"/>
      <c r="F2" s="121"/>
      <c r="G2" s="121"/>
      <c r="H2" s="121"/>
      <c r="I2" s="109"/>
      <c r="J2" s="109"/>
    </row>
    <row r="3" spans="1:10" ht="18.75" customHeight="1">
      <c r="A3" s="1"/>
      <c r="B3" s="121"/>
      <c r="C3" s="121"/>
      <c r="D3" s="121"/>
      <c r="E3" s="121"/>
      <c r="F3" s="121"/>
      <c r="G3" s="121"/>
      <c r="H3" s="121"/>
    </row>
    <row r="4" spans="1:10" ht="18.75" customHeight="1">
      <c r="A4" s="1"/>
      <c r="B4" s="77"/>
      <c r="C4" s="77"/>
      <c r="D4" s="77"/>
      <c r="E4" s="77"/>
      <c r="F4" s="77"/>
      <c r="G4" s="77"/>
      <c r="H4" s="77"/>
    </row>
    <row r="5" spans="1:10" ht="26.25" customHeight="1">
      <c r="A5" s="24"/>
      <c r="B5" s="148" t="s">
        <v>162</v>
      </c>
      <c r="C5" s="149"/>
      <c r="D5" s="149"/>
      <c r="E5" s="149"/>
      <c r="F5" s="149"/>
      <c r="G5" s="149"/>
      <c r="H5" s="150"/>
      <c r="I5" s="9"/>
    </row>
    <row r="6" spans="1:10" ht="29.1" customHeight="1">
      <c r="A6" s="24"/>
      <c r="B6" s="151"/>
      <c r="C6" s="152"/>
      <c r="D6" s="152"/>
      <c r="E6" s="152"/>
      <c r="F6" s="152"/>
      <c r="G6" s="152"/>
      <c r="H6" s="153"/>
      <c r="I6" s="9"/>
    </row>
    <row r="7" spans="1:10">
      <c r="A7" s="24"/>
      <c r="B7" s="9"/>
      <c r="C7" s="9"/>
      <c r="D7" s="9"/>
      <c r="E7" s="9"/>
      <c r="F7" s="9"/>
      <c r="G7" s="48"/>
      <c r="H7" s="9"/>
      <c r="I7" s="9"/>
    </row>
    <row r="8" spans="1:10" ht="17.25">
      <c r="A8" s="25"/>
      <c r="B8" s="147" t="s">
        <v>42</v>
      </c>
      <c r="C8" s="147"/>
      <c r="D8" s="147" t="s">
        <v>43</v>
      </c>
      <c r="E8" s="147"/>
      <c r="F8" s="147"/>
      <c r="G8" s="147"/>
      <c r="H8" s="147"/>
      <c r="I8" s="9"/>
    </row>
    <row r="9" spans="1:10" ht="32.25" customHeight="1">
      <c r="A9" s="24"/>
      <c r="B9" s="136" t="s">
        <v>44</v>
      </c>
      <c r="C9" s="137"/>
      <c r="D9" s="142" t="s">
        <v>45</v>
      </c>
      <c r="E9" s="142"/>
      <c r="F9" s="142"/>
      <c r="G9" s="142"/>
      <c r="H9" s="142"/>
      <c r="I9" s="9"/>
    </row>
    <row r="10" spans="1:10" ht="48.75" customHeight="1">
      <c r="A10" s="24"/>
      <c r="B10" s="138"/>
      <c r="C10" s="139"/>
      <c r="D10" s="133" t="s">
        <v>46</v>
      </c>
      <c r="E10" s="134"/>
      <c r="F10" s="134"/>
      <c r="G10" s="134"/>
      <c r="H10" s="135"/>
      <c r="I10" s="9"/>
    </row>
    <row r="11" spans="1:10" ht="19.5" customHeight="1">
      <c r="A11" s="24"/>
      <c r="B11" s="138"/>
      <c r="C11" s="139"/>
      <c r="D11" s="133" t="s">
        <v>47</v>
      </c>
      <c r="E11" s="134"/>
      <c r="F11" s="134"/>
      <c r="G11" s="134"/>
      <c r="H11" s="135"/>
      <c r="I11" s="9"/>
    </row>
    <row r="12" spans="1:10" ht="31.5" customHeight="1">
      <c r="A12" s="24"/>
      <c r="B12" s="138"/>
      <c r="C12" s="139"/>
      <c r="D12" s="144" t="s">
        <v>48</v>
      </c>
      <c r="E12" s="145"/>
      <c r="F12" s="145"/>
      <c r="G12" s="145"/>
      <c r="H12" s="146"/>
      <c r="I12" s="9"/>
    </row>
    <row r="13" spans="1:10" ht="48.75" customHeight="1">
      <c r="A13" s="24"/>
      <c r="B13" s="140"/>
      <c r="C13" s="141"/>
      <c r="D13" s="133" t="s">
        <v>49</v>
      </c>
      <c r="E13" s="134"/>
      <c r="F13" s="134"/>
      <c r="G13" s="134"/>
      <c r="H13" s="135"/>
      <c r="I13" s="9"/>
    </row>
    <row r="14" spans="1:10" ht="46.5" customHeight="1">
      <c r="A14" s="25"/>
      <c r="B14" s="136" t="s">
        <v>50</v>
      </c>
      <c r="C14" s="137"/>
      <c r="D14" s="143" t="s">
        <v>51</v>
      </c>
      <c r="E14" s="143"/>
      <c r="F14" s="143"/>
      <c r="G14" s="143"/>
      <c r="H14" s="143"/>
      <c r="I14" s="9"/>
    </row>
    <row r="15" spans="1:10" ht="17.25">
      <c r="A15" s="25"/>
      <c r="B15" s="138"/>
      <c r="C15" s="139"/>
      <c r="D15" s="133" t="s">
        <v>52</v>
      </c>
      <c r="E15" s="134"/>
      <c r="F15" s="134"/>
      <c r="G15" s="134"/>
      <c r="H15" s="135"/>
      <c r="I15" s="9"/>
    </row>
    <row r="16" spans="1:10" ht="17.25">
      <c r="A16" s="25"/>
      <c r="B16" s="138"/>
      <c r="C16" s="139"/>
      <c r="D16" s="133" t="s">
        <v>53</v>
      </c>
      <c r="E16" s="134"/>
      <c r="F16" s="134"/>
      <c r="G16" s="134"/>
      <c r="H16" s="135"/>
      <c r="I16" s="9"/>
    </row>
    <row r="17" spans="1:9" ht="17.25">
      <c r="A17" s="25"/>
      <c r="B17" s="140"/>
      <c r="C17" s="141"/>
      <c r="D17" s="133" t="s">
        <v>54</v>
      </c>
      <c r="E17" s="134"/>
      <c r="F17" s="134"/>
      <c r="G17" s="134"/>
      <c r="H17" s="135"/>
      <c r="I17" s="9"/>
    </row>
    <row r="18" spans="1:9" ht="62.25" customHeight="1">
      <c r="A18" s="24"/>
      <c r="B18" s="132" t="s">
        <v>153</v>
      </c>
      <c r="C18" s="132"/>
      <c r="D18" s="142" t="s">
        <v>55</v>
      </c>
      <c r="E18" s="142"/>
      <c r="F18" s="142"/>
      <c r="G18" s="142"/>
      <c r="H18" s="142"/>
      <c r="I18" s="9"/>
    </row>
    <row r="19" spans="1:9" ht="48" customHeight="1">
      <c r="A19" s="25"/>
      <c r="B19" s="132" t="s">
        <v>56</v>
      </c>
      <c r="C19" s="132"/>
      <c r="D19" s="142" t="s">
        <v>57</v>
      </c>
      <c r="E19" s="142"/>
      <c r="F19" s="142"/>
      <c r="G19" s="142"/>
      <c r="H19" s="142"/>
      <c r="I19" s="9"/>
    </row>
    <row r="20" spans="1:9" ht="61.5" customHeight="1">
      <c r="A20" s="24"/>
      <c r="B20" s="132" t="s">
        <v>58</v>
      </c>
      <c r="C20" s="132"/>
      <c r="D20" s="143" t="s">
        <v>59</v>
      </c>
      <c r="E20" s="143"/>
      <c r="F20" s="143"/>
      <c r="G20" s="143"/>
      <c r="H20" s="143"/>
      <c r="I20" s="9"/>
    </row>
    <row r="21" spans="1:9" ht="91.5" customHeight="1">
      <c r="A21" s="25"/>
      <c r="B21" s="132" t="s">
        <v>60</v>
      </c>
      <c r="C21" s="132"/>
      <c r="D21" s="143" t="s">
        <v>61</v>
      </c>
      <c r="E21" s="143"/>
      <c r="F21" s="143"/>
      <c r="G21" s="143"/>
      <c r="H21" s="143"/>
      <c r="I21" s="9"/>
    </row>
    <row r="22" spans="1:9" ht="60.75" customHeight="1">
      <c r="A22" s="24"/>
      <c r="B22" s="132" t="s">
        <v>62</v>
      </c>
      <c r="C22" s="132"/>
      <c r="D22" s="143" t="s">
        <v>63</v>
      </c>
      <c r="E22" s="143"/>
      <c r="F22" s="143"/>
      <c r="G22" s="143"/>
      <c r="H22" s="143"/>
      <c r="I22" s="9"/>
    </row>
    <row r="23" spans="1:9" ht="15" customHeight="1">
      <c r="A23" s="24"/>
      <c r="B23" s="132" t="s">
        <v>64</v>
      </c>
      <c r="C23" s="132"/>
      <c r="D23" s="143" t="s">
        <v>65</v>
      </c>
      <c r="E23" s="143"/>
      <c r="F23" s="143"/>
      <c r="G23" s="143"/>
      <c r="H23" s="143"/>
      <c r="I23" s="9"/>
    </row>
    <row r="24" spans="1:9" ht="31.5" customHeight="1">
      <c r="A24" s="24"/>
      <c r="B24" s="132"/>
      <c r="C24" s="132"/>
      <c r="D24" s="133" t="s">
        <v>66</v>
      </c>
      <c r="E24" s="134"/>
      <c r="F24" s="134"/>
      <c r="G24" s="134"/>
      <c r="H24" s="135"/>
      <c r="I24" s="9"/>
    </row>
    <row r="25" spans="1:9">
      <c r="A25" s="24"/>
      <c r="B25" s="132"/>
      <c r="C25" s="132"/>
      <c r="D25" s="133" t="s">
        <v>67</v>
      </c>
      <c r="E25" s="134"/>
      <c r="F25" s="134"/>
      <c r="G25" s="134"/>
      <c r="H25" s="135"/>
      <c r="I25" s="9"/>
    </row>
    <row r="26" spans="1:9" ht="17.25">
      <c r="A26" s="25"/>
      <c r="B26" s="23"/>
      <c r="C26" s="23"/>
      <c r="D26" s="23"/>
      <c r="E26" s="23"/>
      <c r="F26" s="23"/>
      <c r="G26" s="23"/>
      <c r="H26" s="23"/>
      <c r="I26" s="9"/>
    </row>
    <row r="27" spans="1:9">
      <c r="A27" s="1"/>
      <c r="B27" s="22"/>
      <c r="C27" s="122" t="s">
        <v>32</v>
      </c>
      <c r="D27" s="122"/>
      <c r="F27" s="122" t="s">
        <v>33</v>
      </c>
      <c r="G27" s="122"/>
      <c r="H27" s="122"/>
    </row>
    <row r="28" spans="1:9">
      <c r="A28" s="1"/>
      <c r="B28" s="22"/>
      <c r="C28" s="22"/>
      <c r="D28" s="22"/>
      <c r="E28" s="22"/>
      <c r="F28" s="22"/>
      <c r="G28" s="22"/>
      <c r="H28" s="22"/>
    </row>
    <row r="29" spans="1:9" ht="17.25">
      <c r="A29" s="2"/>
    </row>
    <row r="30" spans="1:9">
      <c r="A30" s="1"/>
    </row>
    <row r="31" spans="1:9">
      <c r="A31" s="1"/>
    </row>
    <row r="32" spans="1:9" ht="17.25">
      <c r="A32" s="2"/>
    </row>
    <row r="33" spans="1:1">
      <c r="A33" s="1"/>
    </row>
    <row r="34" spans="1:1" hidden="1">
      <c r="A34" s="1"/>
    </row>
    <row r="35" spans="1:1" ht="17.25" hidden="1">
      <c r="A35" s="2"/>
    </row>
    <row r="36" spans="1:1" hidden="1">
      <c r="A36" s="1"/>
    </row>
    <row r="37" spans="1:1" hidden="1">
      <c r="A37" s="1"/>
    </row>
    <row r="38" spans="1:1" ht="17.25" hidden="1">
      <c r="A38" s="2"/>
    </row>
    <row r="39" spans="1:1" hidden="1">
      <c r="A39" s="1"/>
    </row>
    <row r="40" spans="1:1" hidden="1">
      <c r="A40" s="1"/>
    </row>
    <row r="41" spans="1:1" ht="17.25" hidden="1">
      <c r="A41" s="2"/>
    </row>
    <row r="42" spans="1:1" ht="15" customHeight="1"/>
    <row r="43" spans="1:1" ht="15" customHeight="1"/>
    <row r="44" spans="1:1" ht="15" customHeight="1"/>
    <row r="45" spans="1:1" ht="15" customHeight="1"/>
    <row r="46" spans="1:1" ht="15" customHeight="1"/>
    <row r="47" spans="1:1" ht="15" customHeight="1"/>
  </sheetData>
  <mergeCells count="32">
    <mergeCell ref="I1:J2"/>
    <mergeCell ref="B2:H3"/>
    <mergeCell ref="C27:D27"/>
    <mergeCell ref="F27:H27"/>
    <mergeCell ref="B8:C8"/>
    <mergeCell ref="B18:C18"/>
    <mergeCell ref="B19:C19"/>
    <mergeCell ref="B23:C25"/>
    <mergeCell ref="D24:H24"/>
    <mergeCell ref="D25:H25"/>
    <mergeCell ref="D20:H20"/>
    <mergeCell ref="D21:H21"/>
    <mergeCell ref="D22:H22"/>
    <mergeCell ref="D23:H23"/>
    <mergeCell ref="B5:H6"/>
    <mergeCell ref="D8:H8"/>
    <mergeCell ref="D9:H9"/>
    <mergeCell ref="D14:H14"/>
    <mergeCell ref="D18:H18"/>
    <mergeCell ref="D19:H19"/>
    <mergeCell ref="B20:C20"/>
    <mergeCell ref="D10:H10"/>
    <mergeCell ref="D11:H11"/>
    <mergeCell ref="D12:H12"/>
    <mergeCell ref="D13:H13"/>
    <mergeCell ref="B9:C13"/>
    <mergeCell ref="B21:C21"/>
    <mergeCell ref="B22:C22"/>
    <mergeCell ref="D15:H15"/>
    <mergeCell ref="D16:H16"/>
    <mergeCell ref="D17:H17"/>
    <mergeCell ref="B14:C17"/>
  </mergeCells>
  <hyperlinks>
    <hyperlink ref="C27:D27" location="'(ii) Scoring'!A1" display="&lt; Previous page" xr:uid="{00000000-0004-0000-0500-000000000000}"/>
    <hyperlink ref="F27:H27" location="'(iv) Peer Review'!A1" display="Next page &gt;" xr:uid="{00000000-0004-0000-0500-000001000000}"/>
    <hyperlink ref="D9:H9" r:id="rId1" display="Information on the range of local and national data available is available from PHE" xr:uid="{00000000-0004-0000-0500-000002000000}"/>
    <hyperlink ref="D10:H10" r:id="rId2" display="• PHE Sexual and Reproductive Health Profile includes rates for key STI diagnoses, HIV testing, abortions, LARCs, and under 18 conceptions" xr:uid="{00000000-0004-0000-0500-000003000000}"/>
    <hyperlink ref="D11:H11" r:id="rId3" display="• PHE Child and Maternal Health Profiles" xr:uid="{00000000-0004-0000-0500-000004000000}"/>
    <hyperlink ref="D13:H13" r:id="rId4" display="• Public Health Outcomes Framework includes under 18 conception, chlamydia detection rate, HIV later diagnosis, infectious disease screening in pregnancy, and HPV vaccination coverage" xr:uid="{00000000-0004-0000-0500-000005000000}"/>
    <hyperlink ref="D15:H15" r:id="rId5" display="• Sexual Health" xr:uid="{00000000-0004-0000-0500-000006000000}"/>
    <hyperlink ref="D16:H16" r:id="rId6" display="• HIV Testing: encouraging uptake" xr:uid="{00000000-0004-0000-0500-000007000000}"/>
    <hyperlink ref="D17:H17" r:id="rId7" display="• Contraception" xr:uid="{00000000-0004-0000-0500-000008000000}"/>
    <hyperlink ref="D18:H18" r:id="rId8" display="Service Key Performance Indicators include information on service uptake, and key sexual health outcomes. Examples of indicators are included in the national Integrated Sexual Health Services Service Specification" xr:uid="{00000000-0004-0000-0500-000009000000}"/>
    <hyperlink ref="D19:H19" r:id="rId9" display="Public Health England resources for practitioners to undertake evaluations of interventions or projects in sexual health, reproductive health and HIV services " xr:uid="{00000000-0004-0000-0500-00000A000000}"/>
    <hyperlink ref="D24:H24" r:id="rId10" display="• PHE tool: Estimating the return on investment in Contraceptive Services" xr:uid="{00000000-0004-0000-0500-00000B000000}"/>
    <hyperlink ref="D25:H25" r:id="rId11" display="• PHE Spend and Outcome Tool (SPOT)" xr:uid="{00000000-0004-0000-0500-00000C000000}"/>
  </hyperlinks>
  <pageMargins left="0.7" right="0.7" top="0.75" bottom="0.75" header="0.3" footer="0.3"/>
  <pageSetup paperSize="9" orientation="portrait" r:id="rId12"/>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1"/>
  <sheetViews>
    <sheetView showGridLines="0" workbookViewId="0">
      <selection activeCell="B5" sqref="B5:I25"/>
    </sheetView>
  </sheetViews>
  <sheetFormatPr defaultColWidth="0" defaultRowHeight="15" customHeight="1" zeroHeight="1"/>
  <cols>
    <col min="1" max="1" width="12.85546875" customWidth="1"/>
    <col min="2" max="9" width="9.140625" customWidth="1"/>
    <col min="10" max="10" width="12.85546875" customWidth="1"/>
    <col min="11" max="16384" width="9.140625" hidden="1"/>
  </cols>
  <sheetData>
    <row r="1" spans="1:10" ht="84.75" customHeight="1">
      <c r="I1" s="109" t="s">
        <v>0</v>
      </c>
      <c r="J1" s="109"/>
    </row>
    <row r="2" spans="1:10" ht="36" customHeight="1">
      <c r="B2" s="121" t="s">
        <v>68</v>
      </c>
      <c r="C2" s="121"/>
      <c r="D2" s="121"/>
      <c r="E2" s="121"/>
      <c r="F2" s="121"/>
      <c r="G2" s="121"/>
    </row>
    <row r="3" spans="1:10"/>
    <row r="4" spans="1:10" ht="15.75" thickBot="1">
      <c r="A4" s="9"/>
      <c r="B4" s="9"/>
      <c r="C4" s="9"/>
      <c r="D4" s="9"/>
      <c r="E4" s="9"/>
      <c r="F4" s="9"/>
      <c r="G4" s="9"/>
      <c r="H4" s="9"/>
      <c r="I4" s="9"/>
      <c r="J4" s="9"/>
    </row>
    <row r="5" spans="1:10" ht="15" customHeight="1">
      <c r="A5" s="10"/>
      <c r="B5" s="154" t="s">
        <v>163</v>
      </c>
      <c r="C5" s="155"/>
      <c r="D5" s="155"/>
      <c r="E5" s="155"/>
      <c r="F5" s="155"/>
      <c r="G5" s="155"/>
      <c r="H5" s="155"/>
      <c r="I5" s="156"/>
      <c r="J5" s="10"/>
    </row>
    <row r="6" spans="1:10">
      <c r="A6" s="10"/>
      <c r="B6" s="157"/>
      <c r="C6" s="158"/>
      <c r="D6" s="158"/>
      <c r="E6" s="158"/>
      <c r="F6" s="158"/>
      <c r="G6" s="158"/>
      <c r="H6" s="158"/>
      <c r="I6" s="159"/>
      <c r="J6" s="10"/>
    </row>
    <row r="7" spans="1:10">
      <c r="A7" s="10"/>
      <c r="B7" s="157"/>
      <c r="C7" s="158"/>
      <c r="D7" s="158"/>
      <c r="E7" s="158"/>
      <c r="F7" s="158"/>
      <c r="G7" s="158"/>
      <c r="H7" s="158"/>
      <c r="I7" s="159"/>
      <c r="J7" s="10"/>
    </row>
    <row r="8" spans="1:10">
      <c r="A8" s="10"/>
      <c r="B8" s="157"/>
      <c r="C8" s="158"/>
      <c r="D8" s="158"/>
      <c r="E8" s="158"/>
      <c r="F8" s="158"/>
      <c r="G8" s="158"/>
      <c r="H8" s="158"/>
      <c r="I8" s="159"/>
      <c r="J8" s="10"/>
    </row>
    <row r="9" spans="1:10">
      <c r="A9" s="10"/>
      <c r="B9" s="157"/>
      <c r="C9" s="158"/>
      <c r="D9" s="158"/>
      <c r="E9" s="158"/>
      <c r="F9" s="158"/>
      <c r="G9" s="158"/>
      <c r="H9" s="158"/>
      <c r="I9" s="159"/>
      <c r="J9" s="10"/>
    </row>
    <row r="10" spans="1:10">
      <c r="A10" s="10"/>
      <c r="B10" s="157"/>
      <c r="C10" s="158"/>
      <c r="D10" s="158"/>
      <c r="E10" s="158"/>
      <c r="F10" s="158"/>
      <c r="G10" s="158"/>
      <c r="H10" s="158"/>
      <c r="I10" s="159"/>
      <c r="J10" s="10"/>
    </row>
    <row r="11" spans="1:10">
      <c r="A11" s="10"/>
      <c r="B11" s="157"/>
      <c r="C11" s="158"/>
      <c r="D11" s="158"/>
      <c r="E11" s="158"/>
      <c r="F11" s="158"/>
      <c r="G11" s="158"/>
      <c r="H11" s="158"/>
      <c r="I11" s="159"/>
      <c r="J11" s="10"/>
    </row>
    <row r="12" spans="1:10">
      <c r="A12" s="10"/>
      <c r="B12" s="157"/>
      <c r="C12" s="158"/>
      <c r="D12" s="158"/>
      <c r="E12" s="158"/>
      <c r="F12" s="158"/>
      <c r="G12" s="158"/>
      <c r="H12" s="158"/>
      <c r="I12" s="159"/>
      <c r="J12" s="10"/>
    </row>
    <row r="13" spans="1:10">
      <c r="A13" s="10"/>
      <c r="B13" s="157"/>
      <c r="C13" s="158"/>
      <c r="D13" s="158"/>
      <c r="E13" s="158"/>
      <c r="F13" s="158"/>
      <c r="G13" s="158"/>
      <c r="H13" s="158"/>
      <c r="I13" s="159"/>
      <c r="J13" s="10"/>
    </row>
    <row r="14" spans="1:10">
      <c r="A14" s="10"/>
      <c r="B14" s="157"/>
      <c r="C14" s="158"/>
      <c r="D14" s="158"/>
      <c r="E14" s="158"/>
      <c r="F14" s="158"/>
      <c r="G14" s="158"/>
      <c r="H14" s="158"/>
      <c r="I14" s="159"/>
      <c r="J14" s="10"/>
    </row>
    <row r="15" spans="1:10">
      <c r="A15" s="10"/>
      <c r="B15" s="157"/>
      <c r="C15" s="158"/>
      <c r="D15" s="158"/>
      <c r="E15" s="158"/>
      <c r="F15" s="158"/>
      <c r="G15" s="158"/>
      <c r="H15" s="158"/>
      <c r="I15" s="159"/>
      <c r="J15" s="10"/>
    </row>
    <row r="16" spans="1:10">
      <c r="A16" s="10"/>
      <c r="B16" s="157"/>
      <c r="C16" s="158"/>
      <c r="D16" s="158"/>
      <c r="E16" s="158"/>
      <c r="F16" s="158"/>
      <c r="G16" s="158"/>
      <c r="H16" s="158"/>
      <c r="I16" s="159"/>
      <c r="J16" s="10"/>
    </row>
    <row r="17" spans="1:10">
      <c r="A17" s="10"/>
      <c r="B17" s="157"/>
      <c r="C17" s="158"/>
      <c r="D17" s="158"/>
      <c r="E17" s="158"/>
      <c r="F17" s="158"/>
      <c r="G17" s="158"/>
      <c r="H17" s="158"/>
      <c r="I17" s="159"/>
      <c r="J17" s="10"/>
    </row>
    <row r="18" spans="1:10">
      <c r="A18" s="10"/>
      <c r="B18" s="157"/>
      <c r="C18" s="158"/>
      <c r="D18" s="158"/>
      <c r="E18" s="158"/>
      <c r="F18" s="158"/>
      <c r="G18" s="158"/>
      <c r="H18" s="158"/>
      <c r="I18" s="159"/>
      <c r="J18" s="10"/>
    </row>
    <row r="19" spans="1:10">
      <c r="A19" s="10"/>
      <c r="B19" s="157"/>
      <c r="C19" s="158"/>
      <c r="D19" s="158"/>
      <c r="E19" s="158"/>
      <c r="F19" s="158"/>
      <c r="G19" s="158"/>
      <c r="H19" s="158"/>
      <c r="I19" s="159"/>
      <c r="J19" s="10"/>
    </row>
    <row r="20" spans="1:10">
      <c r="A20" s="10"/>
      <c r="B20" s="157"/>
      <c r="C20" s="158"/>
      <c r="D20" s="158"/>
      <c r="E20" s="158"/>
      <c r="F20" s="158"/>
      <c r="G20" s="158"/>
      <c r="H20" s="158"/>
      <c r="I20" s="159"/>
      <c r="J20" s="10"/>
    </row>
    <row r="21" spans="1:10">
      <c r="A21" s="10"/>
      <c r="B21" s="157"/>
      <c r="C21" s="158"/>
      <c r="D21" s="158"/>
      <c r="E21" s="158"/>
      <c r="F21" s="158"/>
      <c r="G21" s="158"/>
      <c r="H21" s="158"/>
      <c r="I21" s="159"/>
      <c r="J21" s="10"/>
    </row>
    <row r="22" spans="1:10">
      <c r="A22" s="10"/>
      <c r="B22" s="157"/>
      <c r="C22" s="158"/>
      <c r="D22" s="158"/>
      <c r="E22" s="158"/>
      <c r="F22" s="158"/>
      <c r="G22" s="158"/>
      <c r="H22" s="158"/>
      <c r="I22" s="159"/>
      <c r="J22" s="10"/>
    </row>
    <row r="23" spans="1:10">
      <c r="A23" s="10"/>
      <c r="B23" s="157"/>
      <c r="C23" s="158"/>
      <c r="D23" s="158"/>
      <c r="E23" s="158"/>
      <c r="F23" s="158"/>
      <c r="G23" s="158"/>
      <c r="H23" s="158"/>
      <c r="I23" s="159"/>
      <c r="J23" s="10"/>
    </row>
    <row r="24" spans="1:10">
      <c r="A24" s="10"/>
      <c r="B24" s="157"/>
      <c r="C24" s="158"/>
      <c r="D24" s="158"/>
      <c r="E24" s="158"/>
      <c r="F24" s="158"/>
      <c r="G24" s="158"/>
      <c r="H24" s="158"/>
      <c r="I24" s="159"/>
      <c r="J24" s="10"/>
    </row>
    <row r="25" spans="1:10" ht="15.75" thickBot="1">
      <c r="A25" s="10"/>
      <c r="B25" s="160"/>
      <c r="C25" s="161"/>
      <c r="D25" s="161"/>
      <c r="E25" s="161"/>
      <c r="F25" s="161"/>
      <c r="G25" s="161"/>
      <c r="H25" s="161"/>
      <c r="I25" s="162"/>
      <c r="J25" s="10"/>
    </row>
    <row r="26" spans="1:10">
      <c r="A26" s="10"/>
      <c r="B26" s="54"/>
      <c r="C26" s="55"/>
      <c r="D26" s="55"/>
      <c r="E26" s="55"/>
      <c r="F26" s="55"/>
      <c r="G26" s="55"/>
      <c r="H26" s="55"/>
      <c r="I26" s="55"/>
      <c r="J26" s="10"/>
    </row>
    <row r="27" spans="1:10">
      <c r="C27" s="122" t="s">
        <v>32</v>
      </c>
      <c r="D27" s="122"/>
      <c r="F27" s="122" t="s">
        <v>33</v>
      </c>
      <c r="G27" s="122"/>
      <c r="H27" s="122"/>
    </row>
    <row r="28" spans="1:10"/>
    <row r="29" spans="1:10"/>
    <row r="30" spans="1:10"/>
    <row r="31" spans="1:10"/>
    <row r="32" spans="1:10"/>
    <row r="33"/>
    <row r="34"/>
    <row r="35"/>
    <row r="36"/>
    <row r="37"/>
    <row r="38"/>
    <row r="39"/>
    <row r="40"/>
    <row r="41"/>
    <row r="42"/>
    <row r="43"/>
    <row r="44" ht="15" customHeight="1"/>
    <row r="45" ht="15" customHeight="1"/>
    <row r="46" ht="15" customHeight="1"/>
    <row r="47" ht="15" customHeight="1"/>
    <row r="48" ht="15" customHeight="1"/>
    <row r="49" ht="15" customHeight="1"/>
    <row r="50" ht="15" customHeight="1"/>
    <row r="51" ht="15" customHeight="1"/>
  </sheetData>
  <mergeCells count="5">
    <mergeCell ref="I1:J1"/>
    <mergeCell ref="B2:G2"/>
    <mergeCell ref="C27:D27"/>
    <mergeCell ref="F27:H27"/>
    <mergeCell ref="B5:I25"/>
  </mergeCells>
  <hyperlinks>
    <hyperlink ref="C27:D27" location="'(iii) Measuring Achievements'!A1" display="&lt; Previous page" xr:uid="{00000000-0004-0000-0600-000000000000}"/>
    <hyperlink ref="F27:H27" location="'(S1) System Partnership'!A1" display="Next page &gt;"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7"/>
  <sheetViews>
    <sheetView showGridLines="0" zoomScale="110" zoomScaleNormal="110" workbookViewId="0">
      <selection activeCell="B1" sqref="B1:E1"/>
    </sheetView>
  </sheetViews>
  <sheetFormatPr defaultColWidth="0" defaultRowHeight="15"/>
  <cols>
    <col min="1" max="1" width="2.7109375" customWidth="1"/>
    <col min="2" max="2" width="6.42578125" customWidth="1"/>
    <col min="3" max="3" width="60.7109375" customWidth="1"/>
    <col min="4" max="4" width="16.140625" customWidth="1"/>
    <col min="5" max="5" width="44.7109375" customWidth="1"/>
    <col min="6" max="6" width="33.85546875" customWidth="1"/>
    <col min="7" max="7" width="13.42578125" customWidth="1"/>
    <col min="8" max="8" width="4.85546875" customWidth="1"/>
    <col min="9" max="16384" width="9.140625" hidden="1"/>
  </cols>
  <sheetData>
    <row r="1" spans="1:8" ht="107.25" customHeight="1">
      <c r="B1" s="165" t="s">
        <v>69</v>
      </c>
      <c r="C1" s="165"/>
      <c r="D1" s="165"/>
      <c r="E1" s="165"/>
      <c r="F1" s="73" t="s">
        <v>70</v>
      </c>
      <c r="G1" s="74"/>
      <c r="H1" s="74"/>
    </row>
    <row r="2" spans="1:8" ht="15.75" thickBot="1">
      <c r="A2" s="5"/>
      <c r="B2" s="10"/>
      <c r="C2" s="10"/>
      <c r="D2" s="9"/>
      <c r="E2" s="9"/>
      <c r="F2" s="9"/>
      <c r="G2" s="75"/>
      <c r="H2" s="75"/>
    </row>
    <row r="3" spans="1:8" s="3" customFormat="1" ht="108" customHeight="1" thickBot="1">
      <c r="A3" s="6"/>
      <c r="B3" s="163" t="s">
        <v>151</v>
      </c>
      <c r="C3" s="164"/>
      <c r="D3" s="15" t="s">
        <v>36</v>
      </c>
      <c r="E3" s="16" t="s">
        <v>71</v>
      </c>
      <c r="F3" s="16" t="s">
        <v>72</v>
      </c>
      <c r="G3" s="17" t="s">
        <v>73</v>
      </c>
      <c r="H3" s="6"/>
    </row>
    <row r="4" spans="1:8" s="4" customFormat="1" ht="60.75" customHeight="1" thickBot="1">
      <c r="A4" s="7"/>
      <c r="B4" s="30">
        <v>1.1000000000000001</v>
      </c>
      <c r="C4" s="27" t="s">
        <v>74</v>
      </c>
      <c r="D4" s="40"/>
      <c r="E4" s="13"/>
      <c r="F4" s="13"/>
      <c r="G4" s="13"/>
      <c r="H4" s="8"/>
    </row>
    <row r="5" spans="1:8" s="4" customFormat="1" ht="47.25" customHeight="1" thickBot="1">
      <c r="A5" s="8"/>
      <c r="B5" s="34">
        <v>1.2</v>
      </c>
      <c r="C5" s="31" t="s">
        <v>75</v>
      </c>
      <c r="D5" s="40"/>
      <c r="E5" s="14"/>
      <c r="F5" s="14"/>
      <c r="G5" s="14"/>
      <c r="H5" s="8"/>
    </row>
    <row r="6" spans="1:8" s="4" customFormat="1" ht="96" customHeight="1">
      <c r="A6" s="8"/>
      <c r="B6" s="30">
        <v>1.3</v>
      </c>
      <c r="C6" s="27" t="s">
        <v>155</v>
      </c>
      <c r="D6" s="40"/>
      <c r="E6" s="13"/>
      <c r="F6" s="13"/>
      <c r="G6" s="13"/>
      <c r="H6" s="8"/>
    </row>
    <row r="7" spans="1:8" s="4" customFormat="1" ht="48" customHeight="1" thickBot="1">
      <c r="A7" s="8"/>
      <c r="B7" s="30">
        <v>1.4</v>
      </c>
      <c r="C7" s="31" t="s">
        <v>76</v>
      </c>
      <c r="D7" s="40"/>
      <c r="E7" s="14"/>
      <c r="F7" s="14"/>
      <c r="G7" s="14"/>
      <c r="H7" s="8"/>
    </row>
    <row r="8" spans="1:8" s="4" customFormat="1" ht="44.25" customHeight="1" thickBot="1">
      <c r="A8" s="8"/>
      <c r="B8" s="34">
        <v>1.5</v>
      </c>
      <c r="C8" s="27" t="s">
        <v>77</v>
      </c>
      <c r="D8" s="40"/>
      <c r="E8" s="13"/>
      <c r="F8" s="13"/>
      <c r="G8" s="13"/>
      <c r="H8" s="8"/>
    </row>
    <row r="9" spans="1:8" s="4" customFormat="1" ht="45.75" thickBot="1">
      <c r="A9" s="8"/>
      <c r="B9" s="30">
        <v>1.6</v>
      </c>
      <c r="C9" s="31" t="s">
        <v>78</v>
      </c>
      <c r="D9" s="40"/>
      <c r="E9" s="14"/>
      <c r="F9" s="14"/>
      <c r="G9" s="14"/>
      <c r="H9" s="8"/>
    </row>
    <row r="10" spans="1:8" s="4" customFormat="1" ht="61.5" customHeight="1" thickBot="1">
      <c r="A10" s="8"/>
      <c r="B10" s="30">
        <v>1.7</v>
      </c>
      <c r="C10" s="27" t="s">
        <v>79</v>
      </c>
      <c r="D10" s="40"/>
      <c r="E10" s="13"/>
      <c r="F10" s="13"/>
      <c r="G10" s="13"/>
      <c r="H10" s="8"/>
    </row>
    <row r="11" spans="1:8" s="4" customFormat="1" ht="36" customHeight="1" thickBot="1">
      <c r="A11" s="8"/>
      <c r="B11" s="34">
        <v>1.8</v>
      </c>
      <c r="C11" s="27" t="s">
        <v>80</v>
      </c>
      <c r="D11" s="40"/>
      <c r="E11" s="13"/>
      <c r="F11" s="13"/>
      <c r="G11" s="13"/>
      <c r="H11" s="8"/>
    </row>
    <row r="12" spans="1:8" s="4" customFormat="1" ht="104.25" customHeight="1">
      <c r="A12" s="8"/>
      <c r="B12" s="30">
        <v>1.9</v>
      </c>
      <c r="C12" s="27" t="s">
        <v>156</v>
      </c>
      <c r="D12" s="40"/>
      <c r="E12" s="13"/>
      <c r="F12" s="13"/>
      <c r="G12" s="13"/>
      <c r="H12" s="8"/>
    </row>
    <row r="13" spans="1:8" s="4" customFormat="1" ht="44.25" customHeight="1" thickBot="1">
      <c r="A13" s="8"/>
      <c r="B13" s="30" t="s">
        <v>81</v>
      </c>
      <c r="C13" s="27" t="s">
        <v>82</v>
      </c>
      <c r="D13" s="40"/>
      <c r="E13" s="13"/>
      <c r="F13" s="13"/>
      <c r="G13" s="13"/>
      <c r="H13" s="8"/>
    </row>
    <row r="14" spans="1:8" s="4" customFormat="1" ht="49.5" customHeight="1" thickBot="1">
      <c r="A14" s="8"/>
      <c r="B14" s="34" t="s">
        <v>83</v>
      </c>
      <c r="C14" s="27" t="s">
        <v>84</v>
      </c>
      <c r="D14" s="40"/>
      <c r="E14" s="13"/>
      <c r="F14" s="13"/>
      <c r="G14" s="13"/>
      <c r="H14" s="8"/>
    </row>
    <row r="15" spans="1:8" s="4" customFormat="1" ht="77.25" customHeight="1" thickBot="1">
      <c r="A15" s="8"/>
      <c r="B15" s="30" t="s">
        <v>85</v>
      </c>
      <c r="C15" s="32" t="s">
        <v>86</v>
      </c>
      <c r="D15" s="40"/>
      <c r="E15" s="11"/>
      <c r="F15" s="11"/>
      <c r="G15" s="11"/>
      <c r="H15" s="8"/>
    </row>
    <row r="16" spans="1:8">
      <c r="A16" s="9"/>
      <c r="B16" s="9"/>
      <c r="C16" s="18" t="s">
        <v>87</v>
      </c>
      <c r="D16" s="21">
        <f>SUM(D4:D15)</f>
        <v>0</v>
      </c>
      <c r="E16" s="9"/>
      <c r="F16" s="9"/>
      <c r="G16" s="21">
        <f>SUM(G4:G15)</f>
        <v>0</v>
      </c>
      <c r="H16" s="9"/>
    </row>
    <row r="17" spans="3:8">
      <c r="C17" s="122" t="s">
        <v>32</v>
      </c>
      <c r="D17" s="122"/>
      <c r="E17" s="122" t="s">
        <v>33</v>
      </c>
      <c r="F17" s="122"/>
      <c r="G17" s="53"/>
      <c r="H17" s="53"/>
    </row>
  </sheetData>
  <mergeCells count="4">
    <mergeCell ref="B3:C3"/>
    <mergeCell ref="B1:E1"/>
    <mergeCell ref="C17:D17"/>
    <mergeCell ref="E17:F17"/>
  </mergeCells>
  <hyperlinks>
    <hyperlink ref="C17:D17" location="'(iv) Peer Review'!A1" display="&lt; Previous page" xr:uid="{00000000-0004-0000-0700-000000000000}"/>
    <hyperlink ref="E17:F17" location="'(S2) Building Resilience'!A1" display="Next page &gt;" xr:uid="{00000000-0004-0000-0700-000001000000}"/>
  </hyperlink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ErrorMessage="1" xr:uid="{00000000-0002-0000-0700-000000000000}">
          <x14:formula1>
            <xm:f>Sheet2!$C$3:$C$6</xm:f>
          </x14:formula1>
          <xm:sqref>G4:G15 D4:D15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
  <sheetViews>
    <sheetView showGridLines="0" zoomScaleNormal="100" workbookViewId="0">
      <selection activeCell="B1" sqref="B1:E1"/>
    </sheetView>
  </sheetViews>
  <sheetFormatPr defaultColWidth="0" defaultRowHeight="15"/>
  <cols>
    <col min="1" max="1" width="2.7109375" customWidth="1"/>
    <col min="2" max="2" width="6.85546875" customWidth="1"/>
    <col min="3" max="3" width="60.7109375" customWidth="1"/>
    <col min="4" max="4" width="16.140625" customWidth="1"/>
    <col min="5" max="5" width="44.7109375" customWidth="1"/>
    <col min="6" max="6" width="34.140625" customWidth="1"/>
    <col min="7" max="7" width="13.42578125" customWidth="1"/>
    <col min="8" max="8" width="4.85546875" customWidth="1"/>
    <col min="9" max="16384" width="9.140625" hidden="1"/>
  </cols>
  <sheetData>
    <row r="1" spans="1:8" ht="107.25" customHeight="1">
      <c r="B1" s="165" t="s">
        <v>88</v>
      </c>
      <c r="C1" s="165"/>
      <c r="D1" s="165"/>
      <c r="E1" s="165"/>
      <c r="F1" s="73" t="s">
        <v>70</v>
      </c>
      <c r="G1" s="74"/>
      <c r="H1" s="74"/>
    </row>
    <row r="2" spans="1:8" ht="15.75" thickBot="1">
      <c r="A2" s="5"/>
      <c r="B2" s="10"/>
      <c r="C2" s="10"/>
      <c r="D2" s="9"/>
      <c r="E2" s="9"/>
      <c r="F2" s="9"/>
      <c r="G2" s="75"/>
      <c r="H2" s="75"/>
    </row>
    <row r="3" spans="1:8" s="3" customFormat="1" ht="84.75" customHeight="1" thickBot="1">
      <c r="A3" s="6"/>
      <c r="B3" s="163" t="s">
        <v>89</v>
      </c>
      <c r="C3" s="164"/>
      <c r="D3" s="15" t="s">
        <v>36</v>
      </c>
      <c r="E3" s="16" t="s">
        <v>71</v>
      </c>
      <c r="F3" s="16" t="s">
        <v>72</v>
      </c>
      <c r="G3" s="17" t="s">
        <v>37</v>
      </c>
      <c r="H3" s="6"/>
    </row>
    <row r="4" spans="1:8" s="4" customFormat="1" ht="44.25" customHeight="1" thickBot="1">
      <c r="A4" s="8"/>
      <c r="B4" s="78">
        <v>2.1</v>
      </c>
      <c r="C4" s="27" t="s">
        <v>90</v>
      </c>
      <c r="D4" s="12"/>
      <c r="E4" s="13"/>
      <c r="F4" s="13"/>
      <c r="G4" s="13"/>
      <c r="H4" s="8"/>
    </row>
    <row r="5" spans="1:8" s="4" customFormat="1" ht="48" customHeight="1" thickBot="1">
      <c r="A5" s="8"/>
      <c r="B5" s="35">
        <v>2.2000000000000002</v>
      </c>
      <c r="C5" s="26" t="s">
        <v>91</v>
      </c>
      <c r="D5" s="12"/>
      <c r="E5" s="13"/>
      <c r="F5" s="13"/>
      <c r="G5" s="13"/>
      <c r="H5" s="8"/>
    </row>
    <row r="6" spans="1:8" s="4" customFormat="1" ht="50.25" customHeight="1" thickBot="1">
      <c r="A6" s="8"/>
      <c r="B6" s="35">
        <v>2.2999999999999998</v>
      </c>
      <c r="C6" s="26" t="s">
        <v>158</v>
      </c>
      <c r="D6" s="12"/>
      <c r="E6" s="13"/>
      <c r="F6" s="13"/>
      <c r="G6" s="13"/>
      <c r="H6" s="8"/>
    </row>
    <row r="7" spans="1:8" s="4" customFormat="1" ht="50.25" customHeight="1" thickBot="1">
      <c r="A7" s="8"/>
      <c r="B7" s="35">
        <v>2.4</v>
      </c>
      <c r="C7" s="26" t="s">
        <v>157</v>
      </c>
      <c r="D7" s="12"/>
      <c r="E7" s="13"/>
      <c r="F7" s="13"/>
      <c r="G7" s="13"/>
      <c r="H7" s="8"/>
    </row>
    <row r="8" spans="1:8" s="4" customFormat="1" ht="44.25" customHeight="1" thickBot="1">
      <c r="A8" s="8"/>
      <c r="B8" s="78">
        <v>2.5</v>
      </c>
      <c r="C8" s="26" t="s">
        <v>92</v>
      </c>
      <c r="D8" s="12"/>
      <c r="E8" s="13"/>
      <c r="F8" s="13"/>
      <c r="G8" s="13"/>
      <c r="H8" s="8"/>
    </row>
    <row r="9" spans="1:8" s="4" customFormat="1" ht="49.5" customHeight="1" thickBot="1">
      <c r="A9" s="8"/>
      <c r="B9" s="35">
        <v>2.6</v>
      </c>
      <c r="C9" s="26" t="s">
        <v>93</v>
      </c>
      <c r="D9" s="12"/>
      <c r="E9" s="13"/>
      <c r="F9" s="13"/>
      <c r="G9" s="13"/>
      <c r="H9" s="8"/>
    </row>
    <row r="10" spans="1:8" s="4" customFormat="1" ht="46.5" customHeight="1" thickBot="1">
      <c r="A10" s="8"/>
      <c r="B10" s="35">
        <v>2.7</v>
      </c>
      <c r="C10" s="26" t="s">
        <v>94</v>
      </c>
      <c r="D10" s="12"/>
      <c r="E10" s="13"/>
      <c r="F10" s="13"/>
      <c r="G10" s="13"/>
      <c r="H10" s="8"/>
    </row>
    <row r="11" spans="1:8" s="4" customFormat="1" ht="49.5" customHeight="1" thickBot="1">
      <c r="A11" s="8"/>
      <c r="B11" s="78">
        <v>2.8</v>
      </c>
      <c r="C11" s="29" t="s">
        <v>95</v>
      </c>
      <c r="D11" s="12"/>
      <c r="E11" s="14"/>
      <c r="F11" s="14"/>
      <c r="G11" s="14"/>
      <c r="H11" s="8"/>
    </row>
    <row r="12" spans="1:8" s="4" customFormat="1" ht="49.5" customHeight="1" thickBot="1">
      <c r="A12" s="8"/>
      <c r="B12" s="35">
        <v>2.9</v>
      </c>
      <c r="C12" s="26" t="s">
        <v>96</v>
      </c>
      <c r="D12" s="12"/>
      <c r="E12" s="13"/>
      <c r="F12" s="13"/>
      <c r="G12" s="13"/>
      <c r="H12" s="8"/>
    </row>
    <row r="13" spans="1:8" s="4" customFormat="1" ht="78.75" customHeight="1" thickBot="1">
      <c r="A13" s="8"/>
      <c r="B13" s="78">
        <v>2.1</v>
      </c>
      <c r="C13" s="27" t="s">
        <v>97</v>
      </c>
      <c r="D13" s="12"/>
      <c r="E13" s="13"/>
      <c r="F13" s="13"/>
      <c r="G13" s="13"/>
      <c r="H13" s="8"/>
    </row>
    <row r="14" spans="1:8" s="4" customFormat="1" ht="63" customHeight="1" thickBot="1">
      <c r="A14" s="7"/>
      <c r="B14" s="35">
        <v>2.11</v>
      </c>
      <c r="C14" s="27" t="s">
        <v>99</v>
      </c>
      <c r="D14" s="12"/>
      <c r="E14" s="13"/>
      <c r="F14" s="13"/>
      <c r="G14" s="13"/>
      <c r="H14" s="8"/>
    </row>
    <row r="15" spans="1:8">
      <c r="A15" s="9"/>
      <c r="B15" s="9"/>
      <c r="C15" s="18" t="s">
        <v>87</v>
      </c>
      <c r="D15" s="21">
        <f>SUM(D4:D14)</f>
        <v>0</v>
      </c>
      <c r="E15" s="9"/>
      <c r="F15" s="9"/>
      <c r="G15" s="21">
        <f>SUM(G4:G14)</f>
        <v>0</v>
      </c>
      <c r="H15" s="9"/>
    </row>
    <row r="16" spans="1:8">
      <c r="C16" s="122" t="s">
        <v>32</v>
      </c>
      <c r="D16" s="122"/>
      <c r="E16" s="122" t="s">
        <v>33</v>
      </c>
      <c r="F16" s="122"/>
      <c r="G16" s="53"/>
      <c r="H16" s="53"/>
    </row>
  </sheetData>
  <mergeCells count="4">
    <mergeCell ref="B1:E1"/>
    <mergeCell ref="B3:C3"/>
    <mergeCell ref="C16:D16"/>
    <mergeCell ref="E16:F16"/>
  </mergeCells>
  <hyperlinks>
    <hyperlink ref="C16:D16" location="'(S1) System Partnership'!A1" display="&lt; Previous page" xr:uid="{00000000-0004-0000-0800-000000000000}"/>
    <hyperlink ref="E16:F16" location="'(S3) Safe &amp; Effective Services'!A1" display="Next page &gt;" xr:uid="{00000000-0004-0000-0800-000001000000}"/>
  </hyperlink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ErrorMessage="1" xr:uid="{00000000-0002-0000-0800-000000000000}">
          <x14:formula1>
            <xm:f>Sheet2!$C$3:$C$6</xm:f>
          </x14:formula1>
          <xm:sqref>G4:G14 D4:D14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1E7AB2A291F264FA3896E86F89D42E2" ma:contentTypeVersion="10" ma:contentTypeDescription="Create a new document." ma:contentTypeScope="" ma:versionID="2996d07026a3a660e933738ad3ed4b09">
  <xsd:schema xmlns:xsd="http://www.w3.org/2001/XMLSchema" xmlns:xs="http://www.w3.org/2001/XMLSchema" xmlns:p="http://schemas.microsoft.com/office/2006/metadata/properties" xmlns:ns2="57f1d536-1892-46c6-94a1-e0f08f391f6b" targetNamespace="http://schemas.microsoft.com/office/2006/metadata/properties" ma:root="true" ma:fieldsID="2316ae91296faa3823af29b29f412af5" ns2:_="">
    <xsd:import namespace="57f1d536-1892-46c6-94a1-e0f08f391f6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f1d536-1892-46c6-94a1-e0f08f391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AD7178-456A-4E74-AB68-77C7FB943D4F}">
  <ds:schemaRefs>
    <ds:schemaRef ds:uri="http://schemas.microsoft.com/sharepoint/v3/contenttype/forms"/>
  </ds:schemaRefs>
</ds:datastoreItem>
</file>

<file path=customXml/itemProps2.xml><?xml version="1.0" encoding="utf-8"?>
<ds:datastoreItem xmlns:ds="http://schemas.openxmlformats.org/officeDocument/2006/customXml" ds:itemID="{A734BB65-F61D-4FE5-AB01-7D15E97B34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f1d536-1892-46c6-94a1-e0f08f391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9D904A-C83A-4803-A678-92AF3912353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7f1d536-1892-46c6-94a1-e0f08f391f6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Title Page</vt:lpstr>
      <vt:lpstr>Contents</vt:lpstr>
      <vt:lpstr>(i) Overview</vt:lpstr>
      <vt:lpstr>(ii) Scoring</vt:lpstr>
      <vt:lpstr>Sheet2</vt:lpstr>
      <vt:lpstr>(iii) Measuring Achievements</vt:lpstr>
      <vt:lpstr>(iv) Peer Review</vt:lpstr>
      <vt:lpstr>(S1) System Partnership</vt:lpstr>
      <vt:lpstr>(S2) Building Resilience</vt:lpstr>
      <vt:lpstr>(S3) Safe &amp; Effective Services</vt:lpstr>
      <vt:lpstr>(S4) Promoting Equity</vt:lpstr>
      <vt:lpstr>(S5) SLI Scoring</vt:lpstr>
      <vt:lpstr>Score</vt:lpstr>
      <vt:lpstr>(S6) Interpreting Your 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Hrafnkatla Arnarsdottir</dc:creator>
  <cp:keywords/>
  <dc:description/>
  <cp:lastModifiedBy>Hrafnkatla Arnarsdottir</cp:lastModifiedBy>
  <cp:revision/>
  <dcterms:created xsi:type="dcterms:W3CDTF">2021-03-10T10:21:32Z</dcterms:created>
  <dcterms:modified xsi:type="dcterms:W3CDTF">2022-01-19T16:48:23Z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0x010100E1E7AB2A291F264FA3896E86F89D42E2</vt:lpwstr>
  </property>
</Properties>
</file>